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8_{DF2BFE3C-5737-4781-A977-7CEE2E5E29EF}" xr6:coauthVersionLast="47" xr6:coauthVersionMax="47" xr10:uidLastSave="{00000000-0000-0000-0000-000000000000}"/>
  <bookViews>
    <workbookView xWindow="-96" yWindow="-96" windowWidth="23232" windowHeight="12432" tabRatio="927" xr2:uid="{00000000-000D-0000-FFFF-FFFF00000000}"/>
  </bookViews>
  <sheets>
    <sheet name="Start" sheetId="2" r:id="rId1"/>
    <sheet name="Basics" sheetId="19" state="hidden" r:id="rId2"/>
    <sheet name="Introduction to Functions" sheetId="16" r:id="rId3"/>
    <sheet name="AVERAGE" sheetId="1" r:id="rId4"/>
    <sheet name="MIN &amp; MAX" sheetId="11" r:id="rId5"/>
    <sheet name="Date &amp; Time" sheetId="10" state="hidden" r:id="rId6"/>
    <sheet name="Joining text &quot;CONCAT&quot;" sheetId="15" r:id="rId7"/>
    <sheet name="IF statements" sheetId="13" r:id="rId8"/>
    <sheet name="VLOOKUP" sheetId="9" r:id="rId9"/>
    <sheet name="Conditional Functions" sheetId="7" r:id="rId10"/>
    <sheet name="Function Wizard" sheetId="20" r:id="rId11"/>
    <sheet name="Formula Errors" sheetId="21" state="hidden" r:id="rId12"/>
    <sheet name="Learn more" sheetId="17" state="hidden" r:id="rId13"/>
  </sheets>
  <definedNames>
    <definedName name="_xlnm._FilterDatabase" localSheetId="1" hidden="1">Basics!$P$9:$Q$10</definedName>
    <definedName name="_xlnm._FilterDatabase" localSheetId="9" hidden="1">'Conditional Functions'!$F$2:$H$14</definedName>
    <definedName name="Apples">tbl_FruitType[Apples]</definedName>
    <definedName name="Bananas">tbl_FruitType6[Bananas]</definedName>
    <definedName name="ExtraCredit" localSheetId="2">'Introduction to Functions'!$F$9:$G$14</definedName>
    <definedName name="_xlnm.Extract" localSheetId="9">'Conditional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 i="16" l="1"/>
  <c r="D49" i="16"/>
  <c r="F3" i="15"/>
  <c r="E3" i="15"/>
  <c r="G22" i="9"/>
  <c r="D22" i="9"/>
  <c r="D36" i="10"/>
  <c r="A38" i="7"/>
  <c r="E106" i="7"/>
  <c r="G51" i="16"/>
  <c r="D12" i="13"/>
  <c r="G7" i="19"/>
  <c r="D36" i="21"/>
  <c r="F6" i="10"/>
  <c r="D8" i="10"/>
  <c r="D9" i="21"/>
  <c r="J43" i="19"/>
  <c r="F35" i="13"/>
  <c r="G6" i="19"/>
  <c r="G5" i="19"/>
  <c r="G4" i="19"/>
  <c r="G3" i="19"/>
  <c r="G43" i="9"/>
  <c r="D43" i="9"/>
  <c r="H64" i="7"/>
  <c r="D64" i="7"/>
  <c r="D123" i="7"/>
  <c r="F29" i="13"/>
  <c r="F28" i="13"/>
  <c r="F31" i="13" s="1"/>
  <c r="F33" i="13" s="1"/>
  <c r="F37" i="13" s="1"/>
  <c r="D39" i="16"/>
  <c r="D29" i="15"/>
  <c r="C37" i="15" s="1"/>
  <c r="D28" i="15"/>
  <c r="C36" i="15" s="1"/>
  <c r="D11" i="10"/>
  <c r="E31" i="13"/>
  <c r="C33" i="15" l="1"/>
  <c r="C32" i="15"/>
</calcChain>
</file>

<file path=xl/sharedStrings.xml><?xml version="1.0" encoding="utf-8"?>
<sst xmlns="http://schemas.openxmlformats.org/spreadsheetml/2006/main" count="648" uniqueCount="318">
  <si>
    <t>Go back to top by pressing CTRL+HOME. To start the tour, press CTRL+PAGE DOWN.</t>
  </si>
  <si>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</si>
  <si>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</si>
  <si>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</si>
  <si>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</si>
  <si>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</si>
  <si>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</si>
  <si>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</si>
  <si>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</si>
  <si>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</si>
  <si>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</si>
  <si>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</si>
  <si>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</si>
  <si>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</si>
  <si>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</si>
  <si>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</si>
  <si>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</si>
  <si>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</si>
  <si>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</si>
  <si>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</si>
  <si>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</si>
  <si>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</si>
  <si>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</si>
  <si>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</si>
  <si>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</si>
  <si>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</si>
  <si>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</si>
  <si>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</si>
  <si>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</si>
  <si>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</si>
  <si>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</si>
  <si>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</si>
  <si>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</si>
  <si>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</si>
  <si>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</si>
  <si>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</si>
  <si>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</si>
  <si>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</si>
  <si>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</si>
  <si>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</si>
  <si>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</si>
  <si>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</si>
  <si>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</si>
  <si>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</si>
  <si>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</si>
  <si>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</si>
  <si>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</si>
  <si>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</si>
  <si>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</si>
  <si>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</si>
  <si>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</si>
  <si>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</si>
  <si>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</si>
  <si>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</si>
  <si>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</si>
  <si>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Today's date:</t>
  </si>
  <si>
    <t>Current time:</t>
  </si>
  <si>
    <t>Using text and numbers together</t>
  </si>
  <si>
    <t>Using text &amp; numbers</t>
  </si>
  <si>
    <t>Joining text &amp; numbers</t>
  </si>
  <si>
    <t>Formatting text &amp; numbers</t>
  </si>
  <si>
    <t>IF statements</t>
  </si>
  <si>
    <t>Yes</t>
  </si>
  <si>
    <t>Quantity</t>
  </si>
  <si>
    <t>Cost</t>
  </si>
  <si>
    <t>Total</t>
  </si>
  <si>
    <t>Widget</t>
  </si>
  <si>
    <t>Doohickey</t>
  </si>
  <si>
    <t>Sub-Total</t>
  </si>
  <si>
    <t>Sales Tax?</t>
  </si>
  <si>
    <t>VLOOKUP</t>
  </si>
  <si>
    <t>All about the VLOOKUP function</t>
  </si>
  <si>
    <t>All about the INDEX/MATCH functions</t>
  </si>
  <si>
    <t>All about the IFERROR function</t>
  </si>
  <si>
    <t>Use PivotTables to analyze worksheet data</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</si>
  <si>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</si>
  <si>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</si>
  <si>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</si>
  <si>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</si>
  <si>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</si>
  <si>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</si>
  <si>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Values</t>
  </si>
  <si>
    <t>Try it</t>
  </si>
  <si>
    <t>COUNTIF</t>
  </si>
  <si>
    <t>COUNTIFS</t>
  </si>
  <si>
    <t>Your birthday:</t>
  </si>
  <si>
    <t>Days until your birthday:</t>
  </si>
  <si>
    <t>Date functions</t>
  </si>
  <si>
    <t>Time functions</t>
  </si>
  <si>
    <t>Current Time:</t>
  </si>
  <si>
    <t>Time In:</t>
  </si>
  <si>
    <t>Time Out:</t>
  </si>
  <si>
    <t>Lunch Out:</t>
  </si>
  <si>
    <t>Lunch In:</t>
  </si>
  <si>
    <t>Daily Hours Worked</t>
  </si>
  <si>
    <t>Total Hours:</t>
  </si>
  <si>
    <t>Bill due on:</t>
  </si>
  <si>
    <t>Grace period days:</t>
  </si>
  <si>
    <t>Static Date &amp; Time</t>
  </si>
  <si>
    <t>Date:</t>
  </si>
  <si>
    <t>Time:</t>
  </si>
  <si>
    <t>First Name</t>
  </si>
  <si>
    <t>Last Name</t>
  </si>
  <si>
    <t>Last Name, First Name</t>
  </si>
  <si>
    <t>Nancy</t>
  </si>
  <si>
    <t>Smith</t>
  </si>
  <si>
    <t>Andy</t>
  </si>
  <si>
    <t>North</t>
  </si>
  <si>
    <t>Jan</t>
  </si>
  <si>
    <t>Kotas</t>
  </si>
  <si>
    <t>Mariya</t>
  </si>
  <si>
    <t>Jones</t>
  </si>
  <si>
    <t>Steven</t>
  </si>
  <si>
    <t>Thorpe</t>
  </si>
  <si>
    <t>Michael</t>
  </si>
  <si>
    <t>Neipper</t>
  </si>
  <si>
    <t>Robert</t>
  </si>
  <si>
    <t>Zare</t>
  </si>
  <si>
    <t>Yvonne</t>
  </si>
  <si>
    <t>McKay</t>
  </si>
  <si>
    <t>Full Name</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</si>
  <si>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</si>
  <si>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</si>
  <si>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</si>
  <si>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</si>
  <si>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</si>
  <si>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</si>
  <si>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</si>
  <si>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</si>
  <si>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</si>
  <si>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</si>
  <si>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</si>
  <si>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</si>
  <si>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</si>
  <si>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</si>
  <si>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</si>
  <si>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</si>
  <si>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</si>
  <si>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</si>
  <si>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</si>
  <si>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</si>
  <si>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</si>
  <si>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</si>
  <si>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</si>
  <si>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</si>
  <si>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</si>
  <si>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</si>
  <si>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</si>
  <si>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</si>
  <si>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</si>
  <si>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</si>
  <si>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</si>
  <si>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</si>
  <si>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</si>
  <si>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</si>
  <si>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</si>
  <si>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</si>
  <si>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</si>
  <si>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</si>
  <si>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</si>
  <si>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</si>
  <si>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</si>
  <si>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</si>
  <si>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</si>
  <si>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</si>
  <si>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</si>
  <si>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</si>
  <si>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</si>
  <si>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</si>
  <si>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</si>
  <si>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</si>
  <si>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</si>
  <si>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</si>
  <si>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</si>
  <si>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</si>
  <si>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</si>
  <si>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</si>
  <si>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</si>
  <si>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</si>
  <si>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</si>
  <si>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</si>
  <si>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</si>
  <si>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</si>
  <si>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</si>
  <si>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Excel can give you the current date, based on your computer's regional settings. You can also add and subtract Dates.</t>
  </si>
  <si>
    <t xml:space="preserve">Check out the TODAY function, which gives you Today's date. These are live, or volatile functions, so when you open your workbook tomorrow, it will have tomorrow's date. Enter =TODAY() in cell D6. 
</t>
  </si>
  <si>
    <t xml:space="preserve">Subtract Dates - Enter your next birthday in MM/DD/YY format in cell D7, and watch Excel tell you how many days away it is by using =D7-D6 in cell D8.
</t>
  </si>
  <si>
    <t xml:space="preserve">Add Dates - Let's say you want to know what date a bill is due, or when you need to return a library book. You can add days to a date to find out. In cell D10, enter a random number of days. In cell D11, we added =D6+D10 to calculate the due date from today.
</t>
  </si>
  <si>
    <t xml:space="preserve">GOOD TO KNOW
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t>
  </si>
  <si>
    <t xml:space="preserve">Excel can give you the current time, based on your computer's regional settings. You can also add and subtract times. For instance, you might need to keep track of how many hours an employee worked each week, and calculate their pay and overtime.
</t>
  </si>
  <si>
    <t>All about the TODAY function</t>
  </si>
  <si>
    <t>All about the NOW function</t>
  </si>
  <si>
    <t>All about the DATE function</t>
  </si>
  <si>
    <t>Joining text from different cells</t>
  </si>
  <si>
    <t xml:space="preserve">There are many times in Excel when you want to join text that's in different cells. This example is very common, where you have first and last names, and want to combine them as first name, last name, or full name. Fortunately, Excel lets us do that with the Ampersand (&amp;) sign, which you can enter with Shift+7.
</t>
  </si>
  <si>
    <t xml:space="preserve">In cell E3, enter =D3&amp;C3 to join the last and first names. 
</t>
  </si>
  <si>
    <t xml:space="preserve">SmithNancy doesn't look quite right though. We need to add a comma and a space. To do that we'll use quotes to create a new text string. This time, enter =D3&amp;", "&amp;C3. The &amp;", "&amp; portion lets us join a comma and space with the text in the cells.
</t>
  </si>
  <si>
    <t xml:space="preserve">To create the full name, we'll join first and last name, but use a space without a comma. In F3, enter =C3&amp;" "&amp;D3.
</t>
  </si>
  <si>
    <t>Now we'll use the &amp; to join text and numbers, not just text and text
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t>
  </si>
  <si>
    <t xml:space="preserve">In cell C36, enter =C28&amp;" "&amp;TEXT(D28,"MM/DD/YYYY"). MM/DD/YYYY is the US format code for Month/Day/Year, like 09/25/2017.
</t>
  </si>
  <si>
    <t xml:space="preserve">In cell C37, enter =C29&amp;" "&amp;TEXT(D29,"HH:MM AM/PM"). HH:MM AM/PM is the US format code for Hours:Minutes AM or PM, like 1:30 PM.
</t>
  </si>
  <si>
    <t>CHECK THIS OUT
Formulas, especially big ones, can sometimes be hard to read, but you can break up their parts with spaces like this:
=C28 &amp; " " &amp; TEXT(D28,"MM/DD/YYYY")</t>
  </si>
  <si>
    <t>All about the TEXT function</t>
  </si>
  <si>
    <t>Combine text and numbers</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</si>
  <si>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</si>
  <si>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</si>
  <si>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</si>
  <si>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</si>
  <si>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</si>
  <si>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</si>
  <si>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</si>
  <si>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</si>
  <si>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 xml:space="preserve">VLOOKUP is one of the most widely used functions in Excel (and one of our favorites too!). VLOOKUP lets you look up a value in a column on the left, then returns information in another column to the right if it finds a match. VLOOKUP says:
</t>
  </si>
  <si>
    <t>=VLOOKUP(A1,B:C,2,FALSE)</t>
  </si>
  <si>
    <t>What do you want to look for?</t>
  </si>
  <si>
    <t>If you find it, how many columns to the right do you want to get a value?</t>
  </si>
  <si>
    <t>Where do you want to look for it?</t>
  </si>
  <si>
    <t>Do you want an exact, or approximate match?</t>
  </si>
  <si>
    <t>EXPERIMENT
Try selecting different items from the drop down lists. You'll see the result cells instantly update themselves with new values.</t>
  </si>
  <si>
    <t>VLOOKUP and #N/A</t>
  </si>
  <si>
    <t xml:space="preserve">Invariably, you'll run into a situation where VLOOKUP can't find what you asked it to, and it returns an error (#N/A). Sometimes, it's because the lookup value simply doesn't exist, or it can because the reference cell doesn't have a value yet.
</t>
  </si>
  <si>
    <t>IMPORTANT DETAIL
IFERROR is what's known as a blanket error handler, meaning it will suppress any error your formula might throw. This can cause problems if Excel is giving you a notification that your formula has a legitimate error that needs to be fixed.
A rule of thumb is to not add error handlers to your formulas until you're absolutely certain they work properly.</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</si>
  <si>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</si>
  <si>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</si>
  <si>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</si>
  <si>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</si>
  <si>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</si>
  <si>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</si>
  <si>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</si>
  <si>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</si>
  <si>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</si>
  <si>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</si>
  <si>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</si>
  <si>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</si>
  <si>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</si>
  <si>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</si>
  <si>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</si>
  <si>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</si>
  <si>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</si>
  <si>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</si>
  <si>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</si>
  <si>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</si>
  <si>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</si>
  <si>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</si>
  <si>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</si>
  <si>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</si>
  <si>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</si>
  <si>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</si>
  <si>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</si>
  <si>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</si>
  <si>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</si>
  <si>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</si>
  <si>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</si>
  <si>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</si>
  <si>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</si>
  <si>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</si>
  <si>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</si>
  <si>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</si>
  <si>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</si>
  <si>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</si>
  <si>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</si>
  <si>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</si>
  <si>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</si>
  <si>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</si>
  <si>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</si>
  <si>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</si>
  <si>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</si>
  <si>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</si>
  <si>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</si>
  <si>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</si>
  <si>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</si>
  <si>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</si>
  <si>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</si>
  <si>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</si>
  <si>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If this formula could talk, it would say, "Take the Time Out and subtract it from the Time In, then subtract the Lunch Out/In Times, then multiply those by 24 to convert Excel's fractional time to hours", or =((Time In - Time Out)-(Lunch In - Lunch Out))*24.</t>
  </si>
  <si>
    <t xml:space="preserve">IMPORTANT DETAIL
If you don't want Excel to display a negative number because you haven't entered your birthday yet, you can use an IF function like this: =IF(D7="","",D7-D6), which says, "IF D7 equals nothing, then show nothing, otherwise show D7 minus D6".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</si>
  <si>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</si>
  <si>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</si>
  <si>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</si>
  <si>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</si>
  <si>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</si>
  <si>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</si>
  <si>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 xml:space="preserve">In cell D22, enter =VLOOKUP(C22,C17:D20,2,FALSE). The correct answer for Apples is 50. VLOOKUP looked for Apples, found it, then went over one column to the right, and returned the amount.
</t>
  </si>
  <si>
    <t xml:space="preserve">Now try for yourself in the Meat section, in cell G22. You should end up with =VLOOKUP(F22,F17:G20,2,FALSE).
</t>
  </si>
  <si>
    <t xml:space="preserve">If you know your lookup value exists, but want to hide the error if the lookup cell is blank, you can use an IF statement. In this case, we'll wrap our existing VLOOKUP formula like this in cell D43:
=IF(C43="","",VLOOKUP(C43,C37:D41,2,FALSE))
This says if cell C43 equals nothing (""), then return nothing, otherwise return the VLOOKUP's results. Note the second closing parenthesis at the end of the formula. This closes the IF statement.
</t>
  </si>
  <si>
    <t xml:space="preserve">If you're not sure your lookup value exists, but you still want to suppress the #N/A error, you can use an error handling function called IFERROR in cell G43: =IFERROR(VLOOKUP(F43,F37:G41,2,FALSE),""). IFERROR says if the VLOOKUP returns a valid result, then display that, otherwise, display nothing (""). We displayed nothing here (""), but you can also use numbers (0,1, 2, etc.), or text, such as "Formula isn't correct".
</t>
  </si>
  <si>
    <t>Pastry</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</si>
  <si>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</si>
  <si>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</si>
  <si>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</si>
  <si>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</si>
  <si>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</si>
  <si>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</si>
  <si>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</si>
  <si>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</si>
  <si>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</si>
  <si>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</si>
  <si>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</si>
  <si>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</si>
  <si>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</si>
  <si>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</si>
  <si>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</si>
  <si>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</si>
  <si>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</si>
  <si>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</si>
  <si>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</si>
  <si>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</si>
  <si>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</si>
  <si>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</si>
  <si>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</si>
  <si>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</si>
  <si>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</si>
  <si>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 xml:space="preserve">In cell D28, enter =NOW(), which will give the current time, and will update each time Excel calculates. If you need to change the Time format, you can go to Ctrl+1 &gt; Number &gt; Time &gt; Select the format you want.
</t>
  </si>
  <si>
    <t xml:space="preserve">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
</t>
  </si>
  <si>
    <t>WORTH EXPLORING
If you don't know what format code to use, you can use Ctrl+1 &gt; Number to format any cell the way you want.  Then select the Custom option. You can copy the format code that's displayed back to your formula.</t>
  </si>
  <si>
    <t>MIN  &gt;</t>
  </si>
  <si>
    <t>Additional Values</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</si>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</sst>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164" formatCode="mm/dd/yy;@"/>
    <numFmt numFmtId="165" formatCode="[$-409]h:mm\ AM/PM;@"/>
    <numFmt numFmtId="166" formatCode="[$-409]h:mm:ss\ AM/PM;@"/>
  </numFmts>
  <fonts count="37"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color theme="4"/>
      <name val="Segoe UI Black"/>
      <family val="2"/>
    </font>
  </fonts>
  <fills count="8">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
      <patternFill patternType="solid">
        <fgColor theme="7"/>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rgb="FFB2B2B2"/>
      </bottom>
      <diagonal/>
    </border>
  </borders>
  <cellStyleXfs count="20">
    <xf numFmtId="0" fontId="0" fillId="0" borderId="0"/>
    <xf numFmtId="0" fontId="5" fillId="0" borderId="0" applyFill="0" applyBorder="0">
      <alignment wrapText="1"/>
    </xf>
    <xf numFmtId="0" fontId="6" fillId="0" borderId="0"/>
    <xf numFmtId="0" fontId="7" fillId="2" borderId="0" applyNumberFormat="0" applyBorder="0" applyProtection="0">
      <alignment horizontal="left" indent="1"/>
    </xf>
    <xf numFmtId="0" fontId="8" fillId="2" borderId="0" applyNumberFormat="0" applyProtection="0">
      <alignment horizontal="left" wrapText="1" indent="4"/>
    </xf>
    <xf numFmtId="0" fontId="5" fillId="2" borderId="0" applyNumberFormat="0" applyProtection="0">
      <alignment horizontal="left" wrapText="1" indent="4"/>
    </xf>
    <xf numFmtId="0" fontId="9" fillId="0" borderId="0"/>
    <xf numFmtId="0" fontId="9" fillId="3" borderId="0" applyNumberFormat="0" applyBorder="0" applyProtection="0"/>
    <xf numFmtId="0" fontId="6" fillId="4" borderId="0"/>
    <xf numFmtId="0" fontId="6" fillId="5" borderId="1"/>
    <xf numFmtId="0" fontId="6" fillId="4" borderId="2"/>
    <xf numFmtId="0" fontId="4" fillId="0" borderId="0"/>
    <xf numFmtId="0" fontId="4" fillId="4" borderId="0"/>
    <xf numFmtId="0" fontId="4" fillId="5" borderId="1"/>
    <xf numFmtId="0" fontId="4" fillId="4" borderId="2"/>
    <xf numFmtId="0" fontId="3" fillId="0" borderId="0"/>
    <xf numFmtId="0" fontId="24" fillId="0" borderId="0" applyNumberFormat="0" applyFill="0" applyBorder="0" applyAlignment="0" applyProtection="0"/>
    <xf numFmtId="0" fontId="2" fillId="4" borderId="0"/>
    <xf numFmtId="0" fontId="2" fillId="5" borderId="1"/>
    <xf numFmtId="0" fontId="2" fillId="4" borderId="2"/>
  </cellStyleXfs>
  <cellXfs count="135">
    <xf numFmtId="0" fontId="0" fillId="0" borderId="0" xfId="0"/>
    <xf numFmtId="0" fontId="6" fillId="0" borderId="0" xfId="2"/>
    <xf numFmtId="0" fontId="8" fillId="2" borderId="0" xfId="4">
      <alignment horizontal="left" wrapText="1" indent="4"/>
    </xf>
    <xf numFmtId="0" fontId="5" fillId="2" borderId="0" xfId="5">
      <alignment horizontal="left" wrapText="1" indent="4"/>
    </xf>
    <xf numFmtId="0" fontId="6" fillId="0" borderId="0" xfId="2" applyAlignment="1">
      <alignment horizontal="left"/>
    </xf>
    <xf numFmtId="0" fontId="10" fillId="0" borderId="0" xfId="0" applyFont="1"/>
    <xf numFmtId="0" fontId="10" fillId="0" borderId="0" xfId="0" applyFont="1" applyAlignment="1">
      <alignment horizontal="left" indent="1"/>
    </xf>
    <xf numFmtId="0" fontId="9" fillId="3" borderId="0" xfId="7"/>
    <xf numFmtId="0" fontId="9" fillId="3" borderId="0" xfId="7" applyAlignment="1">
      <alignment horizontal="right"/>
    </xf>
    <xf numFmtId="0" fontId="9" fillId="0" borderId="0" xfId="6"/>
    <xf numFmtId="0" fontId="11" fillId="0" borderId="0" xfId="2" applyFont="1" applyAlignment="1">
      <alignment horizontal="left"/>
    </xf>
    <xf numFmtId="0" fontId="9" fillId="3" borderId="0" xfId="7" applyAlignment="1">
      <alignment horizontal="left"/>
    </xf>
    <xf numFmtId="14" fontId="0" fillId="0" borderId="0" xfId="0" applyNumberFormat="1"/>
    <xf numFmtId="0" fontId="4" fillId="4" borderId="0" xfId="12"/>
    <xf numFmtId="0" fontId="12" fillId="0" borderId="0" xfId="2" applyFont="1"/>
    <xf numFmtId="0" fontId="12" fillId="0" borderId="0" xfId="2" applyFont="1" applyAlignment="1">
      <alignment wrapText="1"/>
    </xf>
    <xf numFmtId="0" fontId="12" fillId="0" borderId="0" xfId="0" applyFont="1"/>
    <xf numFmtId="0" fontId="12" fillId="0" borderId="0" xfId="2" applyFont="1" applyAlignment="1">
      <alignment horizontal="left"/>
    </xf>
    <xf numFmtId="0" fontId="12" fillId="0" borderId="0" xfId="6" applyFont="1"/>
    <xf numFmtId="0" fontId="13" fillId="0" borderId="0" xfId="0" applyFont="1"/>
    <xf numFmtId="0" fontId="14" fillId="0" borderId="0" xfId="2" applyFont="1"/>
    <xf numFmtId="0" fontId="16" fillId="0" borderId="0" xfId="0" applyFont="1"/>
    <xf numFmtId="0" fontId="14" fillId="0" borderId="0" xfId="2" applyFont="1" applyAlignment="1">
      <alignment horizontal="left"/>
    </xf>
    <xf numFmtId="0" fontId="17" fillId="0" borderId="0" xfId="0" applyFont="1"/>
    <xf numFmtId="0" fontId="15" fillId="0" borderId="0" xfId="6" applyFont="1"/>
    <xf numFmtId="0" fontId="11" fillId="0" borderId="0" xfId="2" applyFont="1" applyAlignment="1">
      <alignment horizontal="right"/>
    </xf>
    <xf numFmtId="0" fontId="9" fillId="0" borderId="0" xfId="2" applyFont="1" applyAlignment="1">
      <alignment horizontal="left"/>
    </xf>
    <xf numFmtId="0" fontId="19" fillId="0" borderId="0" xfId="2" applyFont="1" applyAlignment="1">
      <alignment horizontal="left"/>
    </xf>
    <xf numFmtId="0" fontId="20" fillId="0" borderId="0" xfId="0" applyFont="1"/>
    <xf numFmtId="0" fontId="18" fillId="0" borderId="0" xfId="0" applyFont="1"/>
    <xf numFmtId="0" fontId="18" fillId="0" borderId="0" xfId="0" quotePrefix="1" applyFont="1"/>
    <xf numFmtId="0" fontId="18" fillId="0" borderId="0" xfId="0" applyFont="1" applyAlignment="1">
      <alignment wrapText="1"/>
    </xf>
    <xf numFmtId="0" fontId="21" fillId="3" borderId="0" xfId="7" applyFont="1" applyAlignment="1">
      <alignment horizontal="centerContinuous"/>
    </xf>
    <xf numFmtId="0" fontId="21" fillId="3" borderId="0" xfId="7" applyFont="1" applyAlignment="1">
      <alignment horizontal="left"/>
    </xf>
    <xf numFmtId="0" fontId="21" fillId="3" borderId="0" xfId="7" applyFont="1" applyAlignment="1">
      <alignment horizontal="right"/>
    </xf>
    <xf numFmtId="0" fontId="21" fillId="3" borderId="0" xfId="7" applyFont="1" applyAlignment="1">
      <alignment horizontal="centerContinuous" vertical="center"/>
    </xf>
    <xf numFmtId="0" fontId="0" fillId="0" borderId="0" xfId="0" applyAlignment="1">
      <alignment vertical="center"/>
    </xf>
    <xf numFmtId="8" fontId="0" fillId="0" borderId="0" xfId="0" applyNumberFormat="1" applyAlignment="1">
      <alignment vertical="center"/>
    </xf>
    <xf numFmtId="8" fontId="6" fillId="5" borderId="1" xfId="9" applyNumberFormat="1" applyAlignment="1">
      <alignment vertical="center"/>
    </xf>
    <xf numFmtId="0" fontId="21" fillId="3" borderId="0" xfId="7" applyFont="1"/>
    <xf numFmtId="0" fontId="3" fillId="0" borderId="0" xfId="15"/>
    <xf numFmtId="0" fontId="22" fillId="0" borderId="0" xfId="15" applyFont="1"/>
    <xf numFmtId="0" fontId="23" fillId="0" borderId="0" xfId="15" applyFont="1"/>
    <xf numFmtId="0" fontId="23" fillId="0" borderId="0" xfId="15" applyFont="1" applyAlignment="1">
      <alignment vertical="center"/>
    </xf>
    <xf numFmtId="0" fontId="9" fillId="0" borderId="0" xfId="6" applyAlignment="1">
      <alignment wrapText="1"/>
    </xf>
    <xf numFmtId="0" fontId="3" fillId="0" borderId="0" xfId="2" applyFont="1"/>
    <xf numFmtId="0" fontId="3" fillId="0" borderId="0" xfId="2" applyFont="1" applyAlignment="1">
      <alignment horizontal="left"/>
    </xf>
    <xf numFmtId="0" fontId="3" fillId="0" borderId="0" xfId="2" applyFont="1" applyAlignment="1">
      <alignment horizontal="right"/>
    </xf>
    <xf numFmtId="0" fontId="3" fillId="4" borderId="0" xfId="8" applyFont="1"/>
    <xf numFmtId="0" fontId="3" fillId="4" borderId="0" xfId="8" applyFont="1" applyAlignment="1">
      <alignment horizontal="right"/>
    </xf>
    <xf numFmtId="0" fontId="3" fillId="5" borderId="1" xfId="9" applyFont="1" applyAlignment="1">
      <alignment horizontal="right"/>
    </xf>
    <xf numFmtId="0" fontId="10" fillId="0" borderId="0" xfId="0" applyFont="1" applyAlignment="1">
      <alignment horizontal="center"/>
    </xf>
    <xf numFmtId="0" fontId="3" fillId="0" borderId="0" xfId="2" applyFont="1" applyAlignment="1">
      <alignment horizontal="left" indent="1"/>
    </xf>
    <xf numFmtId="0" fontId="10" fillId="0" borderId="0" xfId="0" applyFont="1" applyAlignment="1">
      <alignment horizontal="left" indent="2"/>
    </xf>
    <xf numFmtId="0" fontId="3" fillId="4" borderId="2" xfId="10" applyFont="1"/>
    <xf numFmtId="0" fontId="3" fillId="5" borderId="1" xfId="9" applyFont="1" applyAlignment="1">
      <alignment horizontal="right" vertical="center"/>
    </xf>
    <xf numFmtId="0" fontId="3" fillId="0" borderId="0" xfId="2" applyFont="1" applyAlignment="1">
      <alignment horizontal="center"/>
    </xf>
    <xf numFmtId="0" fontId="3" fillId="0" borderId="0" xfId="2" quotePrefix="1" applyFont="1" applyAlignment="1">
      <alignment horizontal="left"/>
    </xf>
    <xf numFmtId="0" fontId="3" fillId="0" borderId="0" xfId="2" applyFont="1" applyAlignment="1">
      <alignment horizontal="left" indent="2"/>
    </xf>
    <xf numFmtId="0" fontId="3" fillId="0" borderId="0" xfId="11" applyFont="1" applyAlignment="1">
      <alignment horizontal="left" indent="1"/>
    </xf>
    <xf numFmtId="0" fontId="3" fillId="4" borderId="2" xfId="14" applyFont="1"/>
    <xf numFmtId="0" fontId="3" fillId="4" borderId="2" xfId="10" applyFont="1" applyAlignment="1">
      <alignment horizontal="center" vertical="center"/>
    </xf>
    <xf numFmtId="0" fontId="3" fillId="4" borderId="2" xfId="10" applyFont="1" applyAlignment="1">
      <alignment horizontal="left"/>
    </xf>
    <xf numFmtId="0" fontId="6" fillId="5" borderId="1" xfId="9"/>
    <xf numFmtId="0" fontId="0" fillId="0" borderId="3" xfId="0" applyBorder="1" applyAlignment="1">
      <alignment vertical="center"/>
    </xf>
    <xf numFmtId="8" fontId="0" fillId="0" borderId="3" xfId="0" applyNumberFormat="1" applyBorder="1" applyAlignment="1">
      <alignment vertical="center"/>
    </xf>
    <xf numFmtId="0" fontId="2" fillId="5" borderId="1" xfId="18"/>
    <xf numFmtId="0" fontId="25" fillId="0" borderId="0" xfId="0" applyFont="1"/>
    <xf numFmtId="0" fontId="2" fillId="4" borderId="0" xfId="17"/>
    <xf numFmtId="0" fontId="24" fillId="0" borderId="0" xfId="16"/>
    <xf numFmtId="0" fontId="26" fillId="2" borderId="0" xfId="3" applyFont="1">
      <alignment horizontal="left" indent="1"/>
    </xf>
    <xf numFmtId="0" fontId="21" fillId="3" borderId="4" xfId="7" applyFont="1" applyBorder="1" applyAlignment="1">
      <alignment horizontal="left" vertical="center"/>
    </xf>
    <xf numFmtId="0" fontId="21" fillId="3" borderId="4" xfId="7" applyFont="1" applyBorder="1" applyAlignment="1">
      <alignment horizontal="right" vertical="center"/>
    </xf>
    <xf numFmtId="0" fontId="0" fillId="6" borderId="4" xfId="0" applyFill="1" applyBorder="1" applyAlignment="1">
      <alignment vertical="center"/>
    </xf>
    <xf numFmtId="8" fontId="0" fillId="6" borderId="4" xfId="0" applyNumberFormat="1" applyFill="1" applyBorder="1" applyAlignment="1">
      <alignment vertical="center"/>
    </xf>
    <xf numFmtId="0" fontId="27" fillId="0" borderId="0" xfId="0" applyFont="1" applyAlignment="1">
      <alignment horizontal="centerContinuous" vertical="center"/>
    </xf>
    <xf numFmtId="0" fontId="17" fillId="0" borderId="0" xfId="0" applyFont="1" applyAlignment="1">
      <alignment horizontal="centerContinuous"/>
    </xf>
    <xf numFmtId="0" fontId="9" fillId="3" borderId="0" xfId="7" applyAlignment="1">
      <alignment horizontal="center" vertical="center"/>
    </xf>
    <xf numFmtId="0" fontId="28" fillId="0" borderId="0" xfId="6" applyFont="1"/>
    <xf numFmtId="0" fontId="29" fillId="0" borderId="0" xfId="11" applyFont="1"/>
    <xf numFmtId="0" fontId="30" fillId="0" borderId="0" xfId="0" applyFont="1" applyAlignment="1">
      <alignment horizontal="centerContinuous" vertical="center"/>
    </xf>
    <xf numFmtId="0" fontId="31" fillId="0" borderId="0" xfId="11" applyFont="1" applyAlignment="1">
      <alignment horizontal="centerContinuous"/>
    </xf>
    <xf numFmtId="0" fontId="31" fillId="0" borderId="0" xfId="11" applyFont="1"/>
    <xf numFmtId="0" fontId="28" fillId="3" borderId="0" xfId="7" applyFont="1"/>
    <xf numFmtId="0" fontId="28" fillId="3" borderId="0" xfId="7" applyFont="1" applyAlignment="1">
      <alignment horizontal="right"/>
    </xf>
    <xf numFmtId="0" fontId="32" fillId="0" borderId="0" xfId="11" applyFont="1"/>
    <xf numFmtId="0" fontId="31" fillId="0" borderId="0" xfId="11" applyFont="1" applyAlignment="1">
      <alignment horizontal="left"/>
    </xf>
    <xf numFmtId="0" fontId="32" fillId="0" borderId="0" xfId="11" applyFont="1" applyAlignment="1">
      <alignment horizontal="left"/>
    </xf>
    <xf numFmtId="0" fontId="33" fillId="0" borderId="0" xfId="0" applyFont="1"/>
    <xf numFmtId="0" fontId="34" fillId="0" borderId="0" xfId="0" applyFont="1"/>
    <xf numFmtId="0" fontId="31" fillId="4" borderId="2" xfId="14" applyFont="1"/>
    <xf numFmtId="0" fontId="3" fillId="0" borderId="0" xfId="2" applyFont="1" applyAlignment="1">
      <alignment horizontal="centerContinuous"/>
    </xf>
    <xf numFmtId="0" fontId="0" fillId="0" borderId="0" xfId="0" applyAlignment="1">
      <alignment horizontal="centerContinuous"/>
    </xf>
    <xf numFmtId="0" fontId="9" fillId="0" borderId="0" xfId="6" applyAlignment="1">
      <alignment horizontal="centerContinuous"/>
    </xf>
    <xf numFmtId="0" fontId="6" fillId="4" borderId="2" xfId="10"/>
    <xf numFmtId="0" fontId="2"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9" fillId="0" borderId="0" xfId="2" applyFont="1" applyAlignment="1">
      <alignment horizontal="left" wrapText="1"/>
    </xf>
    <xf numFmtId="0" fontId="12" fillId="0" borderId="0" xfId="0" applyFont="1" applyAlignment="1">
      <alignment wrapText="1"/>
    </xf>
    <xf numFmtId="0" fontId="12" fillId="0" borderId="0" xfId="2" applyFont="1" applyAlignment="1">
      <alignment horizontal="left" wrapText="1"/>
    </xf>
    <xf numFmtId="0" fontId="36" fillId="0" borderId="0" xfId="0" applyFont="1"/>
    <xf numFmtId="0" fontId="30" fillId="0" borderId="0" xfId="0" applyFont="1" applyAlignment="1">
      <alignment horizontal="center" vertical="center"/>
    </xf>
    <xf numFmtId="0" fontId="30"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 fillId="5" borderId="5" xfId="18" applyBorder="1"/>
    <xf numFmtId="0" fontId="2" fillId="4" borderId="6" xfId="17" applyBorder="1" applyAlignment="1">
      <alignment horizontal="left"/>
    </xf>
    <xf numFmtId="0" fontId="6" fillId="4" borderId="6" xfId="8" applyBorder="1"/>
    <xf numFmtId="0" fontId="4" fillId="4" borderId="2" xfId="14"/>
    <xf numFmtId="0" fontId="31" fillId="5" borderId="7" xfId="13" applyFont="1" applyBorder="1"/>
    <xf numFmtId="0" fontId="31" fillId="4" borderId="6" xfId="12" applyFont="1" applyBorder="1"/>
    <xf numFmtId="0" fontId="4" fillId="5" borderId="9" xfId="13" applyBorder="1"/>
    <xf numFmtId="0" fontId="3" fillId="5" borderId="7" xfId="9" applyFont="1" applyBorder="1" applyAlignment="1">
      <alignment horizontal="right"/>
    </xf>
    <xf numFmtId="0" fontId="3" fillId="4" borderId="6" xfId="8" applyFont="1" applyBorder="1"/>
    <xf numFmtId="0" fontId="3" fillId="4" borderId="6" xfId="8" applyFont="1" applyBorder="1" applyAlignment="1">
      <alignment horizontal="right"/>
    </xf>
    <xf numFmtId="0" fontId="3" fillId="4" borderId="6" xfId="8" applyFont="1" applyBorder="1" applyAlignment="1">
      <alignment horizontal="left"/>
    </xf>
    <xf numFmtId="164" fontId="3" fillId="5" borderId="9" xfId="9" applyNumberFormat="1" applyFont="1" applyBorder="1" applyAlignment="1">
      <alignment horizontal="right"/>
    </xf>
    <xf numFmtId="0" fontId="6" fillId="4" borderId="10" xfId="10" applyBorder="1"/>
    <xf numFmtId="0" fontId="6" fillId="5" borderId="9" xfId="9" applyBorder="1"/>
    <xf numFmtId="164" fontId="6" fillId="4" borderId="10" xfId="10" applyNumberFormat="1" applyBorder="1"/>
    <xf numFmtId="166" fontId="3" fillId="5" borderId="9" xfId="9" applyNumberFormat="1" applyFont="1" applyBorder="1" applyAlignment="1">
      <alignment horizontal="right"/>
    </xf>
    <xf numFmtId="165" fontId="6" fillId="5" borderId="9" xfId="9" applyNumberFormat="1" applyBorder="1"/>
    <xf numFmtId="0" fontId="2" fillId="4" borderId="6" xfId="8" applyFont="1" applyBorder="1"/>
    <xf numFmtId="164" fontId="6" fillId="4" borderId="6" xfId="8" applyNumberFormat="1" applyBorder="1"/>
    <xf numFmtId="165" fontId="6" fillId="4" borderId="6" xfId="8" applyNumberFormat="1" applyBorder="1"/>
    <xf numFmtId="165" fontId="3" fillId="5" borderId="9" xfId="9" applyNumberFormat="1" applyFont="1" applyBorder="1" applyAlignment="1">
      <alignment horizontal="right"/>
    </xf>
    <xf numFmtId="0" fontId="6" fillId="4" borderId="1" xfId="8" applyBorder="1"/>
    <xf numFmtId="0" fontId="11" fillId="0" borderId="8" xfId="11" applyFont="1" applyBorder="1" applyAlignment="1">
      <alignment horizontal="left"/>
    </xf>
    <xf numFmtId="0" fontId="31" fillId="5" borderId="1" xfId="13" applyFont="1"/>
    <xf numFmtId="0" fontId="9" fillId="0" borderId="0" xfId="11" applyFont="1" applyAlignment="1">
      <alignment horizontal="left" wrapText="1"/>
    </xf>
    <xf numFmtId="0" fontId="1" fillId="0" borderId="0" xfId="11" applyFont="1"/>
    <xf numFmtId="0" fontId="11" fillId="7" borderId="1" xfId="13" applyFont="1" applyFill="1" applyAlignment="1">
      <alignment horizontal="right"/>
    </xf>
    <xf numFmtId="0" fontId="9" fillId="3" borderId="11" xfId="7" applyFont="1" applyBorder="1" applyAlignment="1">
      <alignment horizontal="center"/>
    </xf>
    <xf numFmtId="0" fontId="28" fillId="3" borderId="11" xfId="7" applyFont="1" applyBorder="1" applyAlignment="1">
      <alignment horizontal="center"/>
    </xf>
  </cellXfs>
  <cellStyles count="20">
    <cellStyle name="GrayCell" xfId="8" xr:uid="{00000000-0005-0000-0000-000000000000}"/>
    <cellStyle name="GrayCell 2" xfId="12" xr:uid="{00000000-0005-0000-0000-000001000000}"/>
    <cellStyle name="GrayCell 2 2" xfId="17" xr:uid="{00000000-0005-0000-0000-000002000000}"/>
    <cellStyle name="Heading 1 2" xfId="4" xr:uid="{00000000-0005-0000-0000-000003000000}"/>
    <cellStyle name="Heading 2 2" xfId="5" xr:uid="{00000000-0005-0000-0000-000004000000}"/>
    <cellStyle name="Heading 3 2" xfId="7" xr:uid="{00000000-0005-0000-0000-000005000000}"/>
    <cellStyle name="Hyperlink" xfId="16" builtinId="8"/>
    <cellStyle name="Normal" xfId="0" builtinId="0"/>
    <cellStyle name="Normal 2" xfId="2" xr:uid="{00000000-0005-0000-0000-000008000000}"/>
    <cellStyle name="Normal 2 2" xfId="15" xr:uid="{00000000-0005-0000-0000-000009000000}"/>
    <cellStyle name="Normal 3" xfId="11" xr:uid="{00000000-0005-0000-0000-00000A000000}"/>
    <cellStyle name="OrangeBorder" xfId="10" xr:uid="{00000000-0005-0000-0000-00000B000000}"/>
    <cellStyle name="OrangeBorder 2" xfId="14" xr:uid="{00000000-0005-0000-0000-00000C000000}"/>
    <cellStyle name="OrangeBorder 3" xfId="19" xr:uid="{00000000-0005-0000-0000-00000D000000}"/>
    <cellStyle name="Start Text" xfId="1" xr:uid="{00000000-0005-0000-0000-00000E000000}"/>
    <cellStyle name="Title 2" xfId="3" xr:uid="{00000000-0005-0000-0000-00000F000000}"/>
    <cellStyle name="YellowCell" xfId="9" xr:uid="{00000000-0005-0000-0000-000010000000}"/>
    <cellStyle name="YellowCell 2" xfId="13" xr:uid="{00000000-0005-0000-0000-000011000000}"/>
    <cellStyle name="YellowCell 2 2" xfId="18" xr:uid="{00000000-0005-0000-0000-000012000000}"/>
    <cellStyle name="z A Column text" xfId="6" xr:uid="{00000000-0005-0000-0000-000013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6.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23" Type="http://schemas.openxmlformats.org/officeDocument/2006/relationships/hyperlink" Target="#VLOOKUP!A1"/><Relationship Id="rId10" Type="http://schemas.openxmlformats.org/officeDocument/2006/relationships/hyperlink" Target="https://go.microsoft.com/fwlink/?linkid=858245" TargetMode="External"/><Relationship Id="rId19" Type="http://schemas.openxmlformats.org/officeDocument/2006/relationships/image" Target="../media/image17.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go.microsoft.com/fwlink/?linkid=862330" TargetMode="External"/><Relationship Id="rId11" Type="http://schemas.openxmlformats.org/officeDocument/2006/relationships/image" Target="../media/image21.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4.png"/><Relationship Id="rId9" Type="http://schemas.openxmlformats.org/officeDocument/2006/relationships/hyperlink" Target="#'Conditional Function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8.png"/><Relationship Id="rId12" Type="http://schemas.openxmlformats.org/officeDocument/2006/relationships/hyperlink" Target="https://go.microsoft.com/fwlink/?linkid=862337" TargetMode="External"/><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9.png"/><Relationship Id="rId10" Type="http://schemas.openxmlformats.org/officeDocument/2006/relationships/image" Target="../media/image4.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https://go.microsoft.com/fwlink/?linkid=859433" TargetMode="External"/><Relationship Id="rId7" Type="http://schemas.openxmlformats.org/officeDocument/2006/relationships/image" Target="../media/image27.svg"/><Relationship Id="rId2" Type="http://schemas.openxmlformats.org/officeDocument/2006/relationships/hyperlink" Target="https://go.microsoft.com/fwlink/?linkid=859431" TargetMode="External"/><Relationship Id="rId1" Type="http://schemas.openxmlformats.org/officeDocument/2006/relationships/hyperlink" Target="https://go.microsoft.com/fwlink/?linkid=859430" TargetMode="External"/><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Start!A1"/><Relationship Id="rId7" Type="http://schemas.openxmlformats.org/officeDocument/2006/relationships/image" Target="../media/image4.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go.microsoft.com/fwlink/?linkid=858265"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6.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5" TargetMode="External"/><Relationship Id="rId3" Type="http://schemas.openxmlformats.org/officeDocument/2006/relationships/hyperlink" Target="https://go.microsoft.com/fwlink/?linkid=858237" TargetMode="External"/><Relationship Id="rId7" Type="http://schemas.openxmlformats.org/officeDocument/2006/relationships/hyperlink" Target="https://go.microsoft.com/fwlink/?linkid=859393" TargetMode="External"/><Relationship Id="rId2" Type="http://schemas.openxmlformats.org/officeDocument/2006/relationships/hyperlink" Target="#'MIN &amp; MAX'!A1"/><Relationship Id="rId1" Type="http://schemas.openxmlformats.org/officeDocument/2006/relationships/hyperlink" Target="#'Introduction to Functions'!A1"/><Relationship Id="rId6" Type="http://schemas.openxmlformats.org/officeDocument/2006/relationships/hyperlink" Target="https://go.microsoft.com/fwlink/?linkid=859392" TargetMode="External"/><Relationship Id="rId5" Type="http://schemas.openxmlformats.org/officeDocument/2006/relationships/image" Target="../media/image5.svg"/><Relationship Id="rId10" Type="http://schemas.openxmlformats.org/officeDocument/2006/relationships/image" Target="../media/image7.svg"/><Relationship Id="rId4" Type="http://schemas.openxmlformats.org/officeDocument/2006/relationships/image" Target="../media/image4.png"/><Relationship Id="rId9"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svg"/><Relationship Id="rId7" Type="http://schemas.openxmlformats.org/officeDocument/2006/relationships/hyperlink" Target="#'Date &amp; Time'!A1"/><Relationship Id="rId2" Type="http://schemas.openxmlformats.org/officeDocument/2006/relationships/image" Target="../media/image4.png"/><Relationship Id="rId1" Type="http://schemas.openxmlformats.org/officeDocument/2006/relationships/hyperlink" Target="https://go.microsoft.com/fwlink/?linkid=858240" TargetMode="External"/><Relationship Id="rId6" Type="http://schemas.openxmlformats.org/officeDocument/2006/relationships/hyperlink" Target="#AVERAGE!A1"/><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go.microsoft.com/fwlink/?linkid=858253" TargetMode="External"/><Relationship Id="rId3" Type="http://schemas.openxmlformats.org/officeDocument/2006/relationships/hyperlink" Target="#'MIN &amp;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image" Target="../media/image10.png"/><Relationship Id="rId5" Type="http://schemas.openxmlformats.org/officeDocument/2006/relationships/hyperlink" Target="https://go.microsoft.com/fwlink/?linkid=858252" TargetMode="External"/><Relationship Id="rId10" Type="http://schemas.openxmlformats.org/officeDocument/2006/relationships/hyperlink" Target="https://go.microsoft.com/fwlink/?linkid=858254" TargetMode="External"/><Relationship Id="rId4" Type="http://schemas.openxmlformats.org/officeDocument/2006/relationships/hyperlink" Target="#'Joining text and numbers'!A1"/><Relationship Id="rId9" Type="http://schemas.openxmlformats.org/officeDocument/2006/relationships/hyperlink" Target="https://go.microsoft.com/fwlink/?linkid=859419"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6" TargetMode="External"/><Relationship Id="rId3" Type="http://schemas.openxmlformats.org/officeDocument/2006/relationships/image" Target="../media/image14.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F statements'!A1"/><Relationship Id="rId1" Type="http://schemas.openxmlformats.org/officeDocument/2006/relationships/hyperlink" Target="#'Date &amp; Time'!A1"/><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55" TargetMode="External"/><Relationship Id="rId10" Type="http://schemas.openxmlformats.org/officeDocument/2006/relationships/hyperlink" Target="#'Joining text and numbers'!A60"/><Relationship Id="rId4" Type="http://schemas.openxmlformats.org/officeDocument/2006/relationships/image" Target="../media/image15.svg"/><Relationship Id="rId9" Type="http://schemas.openxmlformats.org/officeDocument/2006/relationships/hyperlink" Target="https://go.microsoft.com/fwlink/?linkid=859420"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image" Target="../media/image4.png"/><Relationship Id="rId17" Type="http://schemas.openxmlformats.org/officeDocument/2006/relationships/image" Target="../media/image18.png"/><Relationship Id="rId2" Type="http://schemas.openxmlformats.org/officeDocument/2006/relationships/image" Target="../media/image10.png"/><Relationship Id="rId16" Type="http://schemas.openxmlformats.org/officeDocument/2006/relationships/hyperlink" Target="https://go.microsoft.com/fwlink/?linkid=858260" TargetMode="External"/><Relationship Id="rId1" Type="http://schemas.openxmlformats.org/officeDocument/2006/relationships/hyperlink" Target="#VLOOKUP!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https://go.microsoft.com/fwlink/?linkid=858258" TargetMode="External"/><Relationship Id="rId5" Type="http://schemas.openxmlformats.org/officeDocument/2006/relationships/image" Target="../media/image17.svg"/><Relationship Id="rId15" Type="http://schemas.openxmlformats.org/officeDocument/2006/relationships/hyperlink" Target="https://go.microsoft.com/fwlink/?linkid=859421" TargetMode="External"/><Relationship Id="rId10" Type="http://schemas.openxmlformats.org/officeDocument/2006/relationships/hyperlink" Target="#'Joining text and numbers'!A1"/><Relationship Id="rId4" Type="http://schemas.openxmlformats.org/officeDocument/2006/relationships/image" Target="../media/image16.png"/><Relationship Id="rId9" Type="http://schemas.openxmlformats.org/officeDocument/2006/relationships/hyperlink" Target="#'IF statements'!A60"/><Relationship Id="rId14" Type="http://schemas.openxmlformats.org/officeDocument/2006/relationships/hyperlink" Target="https://go.microsoft.com/fwlink/?linkid=858259"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go.microsoft.com/fwlink/?linkid=858265" TargetMode="External"/><Relationship Id="rId13"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hyperlink" Target="https://go.microsoft.com/fwlink/?linkid=858264" TargetMode="External"/><Relationship Id="rId12" Type="http://schemas.openxmlformats.org/officeDocument/2006/relationships/image" Target="../media/image11.svg"/><Relationship Id="rId2" Type="http://schemas.openxmlformats.org/officeDocument/2006/relationships/hyperlink" Target="https://go.microsoft.com/fwlink/?linkid=858261" TargetMode="External"/><Relationship Id="rId1" Type="http://schemas.openxmlformats.org/officeDocument/2006/relationships/hyperlink" Target="#'Conditional Functions'!A1"/><Relationship Id="rId6" Type="http://schemas.openxmlformats.org/officeDocument/2006/relationships/hyperlink" Target="https://go.microsoft.com/fwlink/?linkid=859425" TargetMode="External"/><Relationship Id="rId11" Type="http://schemas.openxmlformats.org/officeDocument/2006/relationships/image" Target="../media/image10.png"/><Relationship Id="rId5" Type="http://schemas.openxmlformats.org/officeDocument/2006/relationships/hyperlink" Target="https://go.microsoft.com/fwlink/?linkid=859424" TargetMode="External"/><Relationship Id="rId10" Type="http://schemas.openxmlformats.org/officeDocument/2006/relationships/hyperlink" Target="#'IF statements'!A1"/><Relationship Id="rId4" Type="http://schemas.openxmlformats.org/officeDocument/2006/relationships/image" Target="../media/image5.svg"/><Relationship Id="rId9" Type="http://schemas.openxmlformats.org/officeDocument/2006/relationships/hyperlink" Target="#VLOOKUP!D62"/><Relationship Id="rId14"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7258050" y="4779963"/>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A16C62F8-5DAF-4A85-B660-EDB91A61244F}"/>
            </a:ext>
          </a:extLst>
        </xdr:cNvPr>
        <xdr:cNvSpPr/>
      </xdr:nvSpPr>
      <xdr:spPr>
        <a:xfrm>
          <a:off x="7258050" y="4779963"/>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20484465" y="14607540"/>
          <a:ext cx="3552825" cy="1780730"/>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52424" y="24953596"/>
          <a:ext cx="5795010" cy="3770765"/>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71500" y="1771650"/>
          <a:ext cx="5300111" cy="596207"/>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957134</xdr:colOff>
      <xdr:row>148</xdr:row>
      <xdr:rowOff>11076</xdr:rowOff>
    </xdr:from>
    <xdr:to>
      <xdr:col>1</xdr:col>
      <xdr:colOff>3715357</xdr:colOff>
      <xdr:row>150</xdr:row>
      <xdr:rowOff>176739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1804859" y="2885277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71500" y="4610100"/>
          <a:ext cx="5300111" cy="596207"/>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114299</xdr:rowOff>
    </xdr:from>
    <xdr:to>
      <xdr:col>1</xdr:col>
      <xdr:colOff>5238749</xdr:colOff>
      <xdr:row>131</xdr:row>
      <xdr:rowOff>49427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a:grpSpLocks/>
        </xdr:cNvGrpSpPr>
      </xdr:nvGrpSpPr>
      <xdr:grpSpPr>
        <a:xfrm>
          <a:off x="361949" y="21366479"/>
          <a:ext cx="5795010" cy="3607968"/>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660821" y="3964967"/>
          <a:ext cx="4508569" cy="99898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118235" y="2590800"/>
          <a:ext cx="4238624" cy="1924050"/>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71475" y="5534025"/>
          <a:ext cx="5709285" cy="2667000"/>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61950" y="16840200"/>
          <a:ext cx="5804535" cy="4457931"/>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71500" y="10683240"/>
          <a:ext cx="5290586" cy="573347"/>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71500" y="12971145"/>
          <a:ext cx="5290586" cy="573347"/>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108710" y="11029950"/>
          <a:ext cx="3971925" cy="1863090"/>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19125" y="13885527"/>
          <a:ext cx="5469983" cy="1859462"/>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514350</xdr:colOff>
      <xdr:row>130</xdr:row>
      <xdr:rowOff>57150</xdr:rowOff>
    </xdr:from>
    <xdr:to>
      <xdr:col>1</xdr:col>
      <xdr:colOff>941795</xdr:colOff>
      <xdr:row>132</xdr:row>
      <xdr:rowOff>11599</xdr:rowOff>
    </xdr:to>
    <xdr:sp macro="" textlink="">
      <xdr:nvSpPr>
        <xdr:cNvPr id="132" name="PreviousButton" descr="Return to the previous sheet">
          <a:hlinkClick xmlns:r="http://schemas.openxmlformats.org/officeDocument/2006/relationships" r:id="rId23" tooltip="Click here to go back to the previous sheet"/>
          <a:extLst>
            <a:ext uri="{FF2B5EF4-FFF2-40B4-BE49-F238E27FC236}">
              <a16:creationId xmlns:a16="http://schemas.microsoft.com/office/drawing/2014/main" id="{830297D0-B7B5-411D-BAB3-CF97F2FD22DD}"/>
            </a:ext>
          </a:extLst>
        </xdr:cNvPr>
        <xdr:cNvSpPr/>
      </xdr:nvSpPr>
      <xdr:spPr>
        <a:xfrm flipH="1">
          <a:off x="514350" y="254698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3665783</xdr:colOff>
      <xdr:row>130</xdr:row>
      <xdr:rowOff>69930</xdr:rowOff>
    </xdr:from>
    <xdr:to>
      <xdr:col>1</xdr:col>
      <xdr:colOff>4817658</xdr:colOff>
      <xdr:row>132</xdr:row>
      <xdr:rowOff>46037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513508" y="254826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519035" y="2470785"/>
          <a:ext cx="2689860" cy="1642333"/>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52425" y="7016115"/>
          <a:ext cx="5807583" cy="2291715"/>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62406" y="7552774"/>
          <a:ext cx="2940889" cy="34383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62406" y="7912600"/>
          <a:ext cx="2969464" cy="34914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62406" y="8675038"/>
          <a:ext cx="2590931" cy="34914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62406" y="8277736"/>
          <a:ext cx="2969464" cy="34914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576262" y="1573519"/>
          <a:ext cx="5470207" cy="585412"/>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576262" y="2542224"/>
          <a:ext cx="5270182" cy="577157"/>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485434" y="3628729"/>
          <a:ext cx="8209236" cy="3571728"/>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71500" y="1893570"/>
          <a:ext cx="5303921" cy="550487"/>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71500" y="4790123"/>
          <a:ext cx="5303921" cy="573347"/>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71500" y="8044815"/>
          <a:ext cx="5303921" cy="573347"/>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814310" y="7242810"/>
          <a:ext cx="3181137" cy="1109756"/>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985635" y="4742217"/>
          <a:ext cx="2684145" cy="805147"/>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42900" y="9633585"/>
          <a:ext cx="5807583" cy="2299335"/>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52881" y="10151194"/>
          <a:ext cx="2940889" cy="347649"/>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52881" y="10511020"/>
          <a:ext cx="2969464" cy="356769"/>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52881" y="11273458"/>
          <a:ext cx="2590931" cy="349149"/>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52881" y="10876156"/>
          <a:ext cx="3874338" cy="356769"/>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333376</xdr:colOff>
      <xdr:row>0</xdr:row>
      <xdr:rowOff>352425</xdr:rowOff>
    </xdr:from>
    <xdr:ext cx="9309411" cy="4097099"/>
    <xdr:grpSp>
      <xdr:nvGrpSpPr>
        <xdr:cNvPr id="32" name="Group 31">
          <a:extLst>
            <a:ext uri="{FF2B5EF4-FFF2-40B4-BE49-F238E27FC236}">
              <a16:creationId xmlns:a16="http://schemas.microsoft.com/office/drawing/2014/main" id="{6725C923-6B3B-4CCA-98A0-990F1C1B87A8}"/>
            </a:ext>
          </a:extLst>
        </xdr:cNvPr>
        <xdr:cNvGrpSpPr/>
      </xdr:nvGrpSpPr>
      <xdr:grpSpPr>
        <a:xfrm>
          <a:off x="333376" y="352425"/>
          <a:ext cx="9309411" cy="4097099"/>
          <a:chOff x="171451" y="285750"/>
          <a:chExt cx="9309411" cy="4097099"/>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4097099"/>
            <a:chOff x="171451" y="285750"/>
            <a:chExt cx="9309411" cy="4097099"/>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373189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30499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19224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22" name="TextBox 21" descr="Learn more">
            <a:hlinkClick xmlns:r="http://schemas.openxmlformats.org/officeDocument/2006/relationships" r:id="rId1"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2"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3"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33778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2"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23717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1"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23698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1"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a:xfrm>
            <a:off x="1104901" y="26019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3"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23717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2"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5"/>
          <a:stretch>
            <a:fillRect/>
          </a:stretch>
        </xdr:blipFill>
        <xdr:spPr>
          <a:xfrm>
            <a:off x="3952875" y="2514716"/>
            <a:ext cx="926984" cy="774603"/>
          </a:xfrm>
          <a:prstGeom prst="rect">
            <a:avLst/>
          </a:prstGeom>
        </xdr:spPr>
      </xdr:pic>
    </xdr:grpSp>
    <xdr:clientData/>
  </xdr:oneCellAnchor>
  <xdr:oneCellAnchor>
    <xdr:from>
      <xdr:col>1</xdr:col>
      <xdr:colOff>6288963</xdr:colOff>
      <xdr:row>11</xdr:row>
      <xdr:rowOff>75852</xdr:rowOff>
    </xdr:from>
    <xdr:ext cx="974505" cy="786961"/>
    <xdr:grpSp>
      <xdr:nvGrpSpPr>
        <xdr:cNvPr id="5" name="Group 4" descr="What else is new?">
          <a:hlinkClick xmlns:r="http://schemas.openxmlformats.org/officeDocument/2006/relationships" r:id="rId3" tooltip="Learn more about what's new in Excel on the web"/>
          <a:extLst>
            <a:ext uri="{FF2B5EF4-FFF2-40B4-BE49-F238E27FC236}">
              <a16:creationId xmlns:a16="http://schemas.microsoft.com/office/drawing/2014/main" id="{C26483B0-64DC-4BE9-92D8-7D9943F8404A}"/>
            </a:ext>
          </a:extLst>
        </xdr:cNvPr>
        <xdr:cNvGrpSpPr/>
      </xdr:nvGrpSpPr>
      <xdr:grpSpPr>
        <a:xfrm>
          <a:off x="6929043" y="2742852"/>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803773" cy="440817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938835" y="1817369"/>
          <a:ext cx="2491739" cy="111823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734674"/>
          <a:ext cx="5803773" cy="266509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310485"/>
          <a:ext cx="2840407" cy="36253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681275"/>
          <a:ext cx="2868019" cy="36812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065833"/>
          <a:ext cx="2775064" cy="36253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443452"/>
          <a:ext cx="3020056" cy="36812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809212"/>
          <a:ext cx="2490068" cy="36812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409373" y="1307923"/>
          <a:ext cx="2940089" cy="154195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1085866" y="5551404"/>
          <a:ext cx="4101244" cy="185010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242020" y="7457276"/>
          <a:ext cx="4342196" cy="156343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242021" y="9234342"/>
          <a:ext cx="6986231" cy="205849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42900" y="12715875"/>
          <a:ext cx="5803773" cy="3495675"/>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991350" y="10293346"/>
          <a:ext cx="3813809" cy="1768473"/>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842810" y="6978650"/>
          <a:ext cx="3438724" cy="1409701"/>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675494" y="3457576"/>
          <a:ext cx="2979419" cy="1390649"/>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55809" y="4791080"/>
          <a:ext cx="5803773" cy="7848595"/>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4067175</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76107" y="8439151"/>
          <a:ext cx="3509278" cy="1845672"/>
          <a:chOff x="4319575" y="4314825"/>
          <a:chExt cx="348642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419748"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=SUM(D39,D49,F51:G51)</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530813" y="11125201"/>
          <a:ext cx="2971800" cy="1388472"/>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42900" y="352424"/>
          <a:ext cx="5804535" cy="4368942"/>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700.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23850" y="3781426"/>
          <a:ext cx="5766435" cy="2385059"/>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33831" y="4331419"/>
          <a:ext cx="2937079" cy="359079"/>
          <a:chOff x="533831" y="4331419"/>
          <a:chExt cx="2866594" cy="359079"/>
        </a:xfrm>
      </xdr:grpSpPr>
      <xdr:sp macro="" textlink="">
        <xdr:nvSpPr>
          <xdr:cNvPr id="66" name="Step" descr="All about the AVERAGE function, Hyperlinked to web&#10;&#10;">
            <a:hlinkClick xmlns:r="http://schemas.openxmlformats.org/officeDocument/2006/relationships" r:id="rId3"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3"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33831" y="4705860"/>
          <a:ext cx="2965654" cy="364389"/>
          <a:chOff x="533831" y="4705860"/>
          <a:chExt cx="2895169" cy="364389"/>
        </a:xfrm>
      </xdr:grpSpPr>
      <xdr:sp macro="" textlink="">
        <xdr:nvSpPr>
          <xdr:cNvPr id="68" name="Step" descr="All about the COUNT function, hyperlinked to web&#10;">
            <a:hlinkClick xmlns:r="http://schemas.openxmlformats.org/officeDocument/2006/relationships" r:id="rId6"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6"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33831" y="5100523"/>
          <a:ext cx="2539839" cy="359079"/>
          <a:chOff x="533831" y="5100523"/>
          <a:chExt cx="2469354" cy="359079"/>
        </a:xfrm>
      </xdr:grpSpPr>
      <xdr:sp macro="" textlink="">
        <xdr:nvSpPr>
          <xdr:cNvPr id="70" name="Step" descr="Use Excel as your calculator, hyperlinked to web&#10;">
            <a:hlinkClick xmlns:r="http://schemas.openxmlformats.org/officeDocument/2006/relationships" r:id="rId7"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7"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46440" y="5489878"/>
          <a:ext cx="2574512" cy="356769"/>
          <a:chOff x="546440" y="5489878"/>
          <a:chExt cx="2504027" cy="364389"/>
        </a:xfrm>
      </xdr:grpSpPr>
      <xdr:sp macro="" textlink="">
        <xdr:nvSpPr>
          <xdr:cNvPr id="72"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8"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33375" y="352425"/>
          <a:ext cx="5747385" cy="3314700"/>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948035" y="857250"/>
          <a:ext cx="2760336" cy="1409701"/>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71505" y="1443044"/>
          <a:ext cx="5288347" cy="593022"/>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61980" y="1962164"/>
          <a:ext cx="5288353" cy="554931"/>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61975" y="2476499"/>
          <a:ext cx="5339152" cy="596207"/>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D15</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FUNCTION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AND</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 G15</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61950" y="3829051"/>
          <a:ext cx="5766435" cy="2068830"/>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71931" y="4398094"/>
          <a:ext cx="2937079" cy="359079"/>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71931" y="4765021"/>
          <a:ext cx="2965654" cy="364389"/>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584540" y="5185078"/>
          <a:ext cx="2574512" cy="356769"/>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6"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7"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95250</xdr:colOff>
      <xdr:row>11</xdr:row>
      <xdr:rowOff>122568</xdr:rowOff>
    </xdr:from>
    <xdr:to>
      <xdr:col>5</xdr:col>
      <xdr:colOff>542925</xdr:colOff>
      <xdr:row>19</xdr:row>
      <xdr:rowOff>76199</xdr:rowOff>
    </xdr:to>
    <xdr:grpSp>
      <xdr:nvGrpSpPr>
        <xdr:cNvPr id="110" name="GOOD TO KNOW"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7010400" y="3029598"/>
          <a:ext cx="3850005" cy="1420481"/>
          <a:chOff x="6778625" y="15449519"/>
          <a:chExt cx="3432175" cy="1428432"/>
        </a:xfrm>
      </xdr:grpSpPr>
      <xdr:sp macro="" textlink="">
        <xdr:nvSpPr>
          <xdr:cNvPr id="111" name="Step"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7042958" y="15665450"/>
            <a:ext cx="3167842" cy="121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Excel keeps dates and times based on the number of days starting from January 1, 1900. Times are kept in fractional portions of a day based on minutes. So 01/01/2017 12:30 PM is actually stored as 42736.5208. If the Time or Date show up as numbers like that, then you can press </a:t>
            </a:r>
            <a:r>
              <a:rPr lang="en-US" sz="1100" b="1" i="0" kern="1200" baseline="0">
                <a:solidFill>
                  <a:schemeClr val="dk1"/>
                </a:solidFill>
                <a:effectLst/>
                <a:latin typeface="+mn-lt"/>
                <a:ea typeface="+mn-ea"/>
                <a:cs typeface="+mn-cs"/>
              </a:rPr>
              <a:t>Ctrl+1</a:t>
            </a:r>
            <a:r>
              <a:rPr lang="en-US" sz="1100" b="0" i="0" kern="1200" baseline="0">
                <a:solidFill>
                  <a:schemeClr val="dk1"/>
                </a:solidFill>
                <a:effectLst/>
                <a:latin typeface="+mn-lt"/>
                <a:ea typeface="+mn-ea"/>
                <a:cs typeface="+mn-cs"/>
              </a:rPr>
              <a:t> &gt; </a:t>
            </a:r>
            <a:r>
              <a:rPr lang="en-US" sz="1100" b="1" i="0" kern="1200" baseline="0">
                <a:solidFill>
                  <a:schemeClr val="dk1"/>
                </a:solidFill>
                <a:effectLst/>
                <a:latin typeface="+mn-lt"/>
                <a:ea typeface="+mn-ea"/>
                <a:cs typeface="+mn-cs"/>
              </a:rPr>
              <a:t>Number</a:t>
            </a:r>
            <a:r>
              <a:rPr lang="en-US" sz="1100" b="0" i="0" kern="1200" baseline="0">
                <a:solidFill>
                  <a:schemeClr val="dk1"/>
                </a:solidFill>
                <a:effectLst/>
                <a:latin typeface="+mn-lt"/>
                <a:ea typeface="+mn-ea"/>
                <a:cs typeface="+mn-cs"/>
              </a:rPr>
              <a:t> &gt; select a </a:t>
            </a:r>
            <a:r>
              <a:rPr lang="en-US" sz="1100" b="1" i="0" kern="1200" baseline="0">
                <a:solidFill>
                  <a:schemeClr val="dk1"/>
                </a:solidFill>
                <a:effectLst/>
                <a:latin typeface="+mn-lt"/>
                <a:ea typeface="+mn-ea"/>
                <a:cs typeface="+mn-cs"/>
              </a:rPr>
              <a:t>Date </a:t>
            </a:r>
            <a:r>
              <a:rPr lang="en-US" sz="1100" b="0" i="0" kern="1200" baseline="0">
                <a:solidFill>
                  <a:schemeClr val="dk1"/>
                </a:solidFill>
                <a:effectLst/>
                <a:latin typeface="+mn-lt"/>
                <a:ea typeface="+mn-ea"/>
                <a:cs typeface="+mn-cs"/>
              </a:rPr>
              <a:t>or </a:t>
            </a:r>
            <a:r>
              <a:rPr lang="en-US" sz="1100" b="1" i="0" kern="1200" baseline="0">
                <a:solidFill>
                  <a:schemeClr val="dk1"/>
                </a:solidFill>
                <a:effectLst/>
                <a:latin typeface="+mn-lt"/>
                <a:ea typeface="+mn-ea"/>
                <a:cs typeface="+mn-cs"/>
              </a:rPr>
              <a:t>Time </a:t>
            </a:r>
            <a:r>
              <a:rPr lang="en-US" sz="1100" b="0" i="0" kern="1200" baseline="0">
                <a:solidFill>
                  <a:schemeClr val="dk1"/>
                </a:solidFill>
                <a:effectLst/>
                <a:latin typeface="+mn-lt"/>
                <a:ea typeface="+mn-ea"/>
                <a:cs typeface="+mn-cs"/>
              </a:rPr>
              <a:t>format. </a:t>
            </a:r>
            <a:endParaRPr lang="en-US" sz="1100">
              <a:effectLst/>
              <a:latin typeface="+mn-lt"/>
            </a:endParaRPr>
          </a:p>
        </xdr:txBody>
      </xdr:sp>
      <xdr:pic>
        <xdr:nvPicPr>
          <xdr:cNvPr id="112" name="Graphic 147" descr="Glasse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113" name="Freeform: Shape 112" descr="Arrrow">
            <a:extLst>
              <a:ext uri="{FF2B5EF4-FFF2-40B4-BE49-F238E27FC236}">
                <a16:creationId xmlns:a16="http://schemas.microsoft.com/office/drawing/2014/main"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0</xdr:row>
      <xdr:rowOff>352425</xdr:rowOff>
    </xdr:from>
    <xdr:to>
      <xdr:col>1</xdr:col>
      <xdr:colOff>5229225</xdr:colOff>
      <xdr:row>17</xdr:row>
      <xdr:rowOff>38100</xdr:rowOff>
    </xdr:to>
    <xdr:grpSp>
      <xdr:nvGrpSpPr>
        <xdr:cNvPr id="2" name="Group 1">
          <a:extLst>
            <a:ext uri="{FF2B5EF4-FFF2-40B4-BE49-F238E27FC236}">
              <a16:creationId xmlns:a16="http://schemas.microsoft.com/office/drawing/2014/main" id="{9EC07B18-6CCC-4D21-8D16-EAC636990ABB}"/>
            </a:ext>
          </a:extLst>
        </xdr:cNvPr>
        <xdr:cNvGrpSpPr/>
      </xdr:nvGrpSpPr>
      <xdr:grpSpPr>
        <a:xfrm>
          <a:off x="342900" y="352425"/>
          <a:ext cx="5804535" cy="3693795"/>
          <a:chOff x="342900" y="352425"/>
          <a:chExt cx="5734050" cy="3810000"/>
        </a:xfrm>
      </xdr:grpSpPr>
      <xdr:sp macro="" textlink="">
        <xdr:nvSpPr>
          <xdr:cNvPr id="88" name="txt_TourBackground" descr="Background">
            <a:extLst>
              <a:ext uri="{FF2B5EF4-FFF2-40B4-BE49-F238E27FC236}">
                <a16:creationId xmlns:a16="http://schemas.microsoft.com/office/drawing/2014/main" id="{1B9F331C-35CF-445A-B76D-D6E6332E2CF5}"/>
              </a:ext>
            </a:extLst>
          </xdr:cNvPr>
          <xdr:cNvSpPr/>
        </xdr:nvSpPr>
        <xdr:spPr>
          <a:xfrm>
            <a:off x="342900" y="352425"/>
            <a:ext cx="5734050" cy="381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Header" descr="Date functions">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Date functions</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TourLine1" descr="Decorative line">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e2" descr="Decorative line">
            <a:extLst>
              <a:ext uri="{FF2B5EF4-FFF2-40B4-BE49-F238E27FC236}">
                <a16:creationId xmlns:a16="http://schemas.microsoft.com/office/drawing/2014/main" id="{A8B37EE1-E313-4FB9-9B34-9B560124860A}"/>
              </a:ext>
            </a:extLst>
          </xdr:cNvPr>
          <xdr:cNvCxnSpPr>
            <a:cxnSpLocks/>
          </xdr:cNvCxnSpPr>
        </xdr:nvCxnSpPr>
        <xdr:spPr>
          <a:xfrm>
            <a:off x="546103" y="395762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Intro" descr="Excel can give you the current date, based on your computer's regional settings. You can also add and subtract Dates.&#10;">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date, based on your computer's regional settings. You can also add and subtract Dates.</a:t>
            </a:r>
          </a:p>
        </xdr:txBody>
      </xdr:sp>
      <xdr:grpSp>
        <xdr:nvGrpSpPr>
          <xdr:cNvPr id="105" name="grp_Step">
            <a:extLst>
              <a:ext uri="{FF2B5EF4-FFF2-40B4-BE49-F238E27FC236}">
                <a16:creationId xmlns:a16="http://schemas.microsoft.com/office/drawing/2014/main" id="{06FF7E03-9CF3-4BF2-97FA-A9B470E37530}"/>
              </a:ext>
            </a:extLst>
          </xdr:cNvPr>
          <xdr:cNvGrpSpPr/>
        </xdr:nvGrpSpPr>
        <xdr:grpSpPr>
          <a:xfrm>
            <a:off x="561975" y="1578606"/>
            <a:ext cx="5467350" cy="590396"/>
            <a:chOff x="600549" y="7810500"/>
            <a:chExt cx="5195285" cy="596207"/>
          </a:xfrm>
        </xdr:grpSpPr>
        <xdr:sp macro="" textlink="">
          <xdr:nvSpPr>
            <xdr:cNvPr id="106" name="txt_Step" descr="Check out the TODAY function, which gives you Today's date. These are live, or volatile functions, so when you open your workbook tomorrow, it will have tomorrow's date. Enter =TODAY() in cell D6. &#10;&#10;">
              <a:extLst>
                <a:ext uri="{FF2B5EF4-FFF2-40B4-BE49-F238E27FC236}">
                  <a16:creationId xmlns:a16="http://schemas.microsoft.com/office/drawing/2014/main" id="{2869B18E-B13C-49FB-B4C9-A2A2A69C0D27}"/>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Check out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which gives you Today's date. These are live, or volatile functions, so when you open your workbook tomorrow, it will have tomorrow's date.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D6.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Step"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4" name="grp_Step" descr="Subtract Dates - Enter your next birthday in MM/DD/YY format and watch Excel tell you how many days away it is by using =D7-D6.&#10;">
            <a:extLst>
              <a:ext uri="{FF2B5EF4-FFF2-40B4-BE49-F238E27FC236}">
                <a16:creationId xmlns:a16="http://schemas.microsoft.com/office/drawing/2014/main" id="{8949AC7E-881F-4686-B2D3-0D3D90D9B1DC}"/>
              </a:ext>
            </a:extLst>
          </xdr:cNvPr>
          <xdr:cNvGrpSpPr/>
        </xdr:nvGrpSpPr>
        <xdr:grpSpPr>
          <a:xfrm>
            <a:off x="561975" y="2409825"/>
            <a:ext cx="5448300" cy="615257"/>
            <a:chOff x="609600" y="7810500"/>
            <a:chExt cx="5186234" cy="596207"/>
          </a:xfrm>
        </xdr:grpSpPr>
        <xdr:sp macro="" textlink="">
          <xdr:nvSpPr>
            <xdr:cNvPr id="115" name="txt_Step" descr="Subtract Dates - Enter your next birthday in MM/DD/YY format in cell D7, and watch Excel tell you how many days away it is by using =D7-D6 in cell D8.&#10;&#10;">
              <a:extLst>
                <a:ext uri="{FF2B5EF4-FFF2-40B4-BE49-F238E27FC236}">
                  <a16:creationId xmlns:a16="http://schemas.microsoft.com/office/drawing/2014/main" id="{674AF6D9-AA9C-4D64-BAE7-B4CD50116B7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 Dates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Enter your next birthday in MM/DD/YY format in cell D7, and watch Excel tell you how many days away it is by using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2">
              <a:extLst>
                <a:ext uri="{FF2B5EF4-FFF2-40B4-BE49-F238E27FC236}">
                  <a16:creationId xmlns:a16="http://schemas.microsoft.com/office/drawing/2014/main" id="{E34DF662-0D83-4816-83DC-20F2E0EC012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7" name="grp_Step">
            <a:extLst>
              <a:ext uri="{FF2B5EF4-FFF2-40B4-BE49-F238E27FC236}">
                <a16:creationId xmlns:a16="http://schemas.microsoft.com/office/drawing/2014/main" id="{8475192F-E42A-4700-8E84-BC6112DACD7C}"/>
              </a:ext>
            </a:extLst>
          </xdr:cNvPr>
          <xdr:cNvGrpSpPr/>
        </xdr:nvGrpSpPr>
        <xdr:grpSpPr>
          <a:xfrm>
            <a:off x="561977" y="3019425"/>
            <a:ext cx="5457825" cy="605732"/>
            <a:chOff x="627640" y="7810500"/>
            <a:chExt cx="5168194" cy="596207"/>
          </a:xfrm>
        </xdr:grpSpPr>
        <xdr:sp macro="" textlink="">
          <xdr:nvSpPr>
            <xdr:cNvPr id="118" name="txt_Step" descr="Add Dates - Let's say you want to know what date a bill is due, or when you need to return a library book. You can add days to a date to find out. In cell D10, enter a random number of days. In cell D11, we added =D6+D10 to calculate the due date from today.&#10;&#10;">
              <a:extLst>
                <a:ext uri="{FF2B5EF4-FFF2-40B4-BE49-F238E27FC236}">
                  <a16:creationId xmlns:a16="http://schemas.microsoft.com/office/drawing/2014/main" id="{37BB0272-2987-4A11-B2B1-9F0CA7972BC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Dates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Let's say you want to know what date a bill is due, or when you need to return a library book. You can add days to a date to find out. In cell D10, enter a random number of days. In cell D11, we added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calculate the due date from today.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Step" descr="3">
              <a:extLst>
                <a:ext uri="{FF2B5EF4-FFF2-40B4-BE49-F238E27FC236}">
                  <a16:creationId xmlns:a16="http://schemas.microsoft.com/office/drawing/2014/main" id="{824C0607-47BE-4C56-BBB4-6FA6522CE93B}"/>
                </a:ext>
              </a:extLst>
            </xdr:cNvPr>
            <xdr:cNvSpPr/>
          </xdr:nvSpPr>
          <xdr:spPr>
            <a:xfrm>
              <a:off x="62764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17</xdr:row>
      <xdr:rowOff>123825</xdr:rowOff>
    </xdr:from>
    <xdr:to>
      <xdr:col>1</xdr:col>
      <xdr:colOff>5229225</xdr:colOff>
      <xdr:row>60</xdr:row>
      <xdr:rowOff>67767</xdr:rowOff>
    </xdr:to>
    <xdr:grpSp>
      <xdr:nvGrpSpPr>
        <xdr:cNvPr id="3" name="Group 2">
          <a:extLst>
            <a:ext uri="{FF2B5EF4-FFF2-40B4-BE49-F238E27FC236}">
              <a16:creationId xmlns:a16="http://schemas.microsoft.com/office/drawing/2014/main" id="{1795FAE7-51BD-4A4A-B2DF-46B6749784D2}"/>
            </a:ext>
          </a:extLst>
        </xdr:cNvPr>
        <xdr:cNvGrpSpPr/>
      </xdr:nvGrpSpPr>
      <xdr:grpSpPr>
        <a:xfrm>
          <a:off x="342900" y="4131945"/>
          <a:ext cx="5804535" cy="7830642"/>
          <a:chOff x="342900" y="4248150"/>
          <a:chExt cx="5734050" cy="8404324"/>
        </a:xfrm>
      </xdr:grpSpPr>
      <xdr:grpSp>
        <xdr:nvGrpSpPr>
          <xdr:cNvPr id="120" name="Group 119">
            <a:extLst>
              <a:ext uri="{FF2B5EF4-FFF2-40B4-BE49-F238E27FC236}">
                <a16:creationId xmlns:a16="http://schemas.microsoft.com/office/drawing/2014/main" id="{30906B4C-C81D-469A-8247-06F91D944EB2}"/>
              </a:ext>
            </a:extLst>
          </xdr:cNvPr>
          <xdr:cNvGrpSpPr/>
        </xdr:nvGrpSpPr>
        <xdr:grpSpPr>
          <a:xfrm>
            <a:off x="342900" y="4248150"/>
            <a:ext cx="5734050" cy="8404324"/>
            <a:chOff x="352425" y="4591050"/>
            <a:chExt cx="5734050" cy="8058150"/>
          </a:xfrm>
        </xdr:grpSpPr>
        <xdr:sp macro="" textlink="">
          <xdr:nvSpPr>
            <xdr:cNvPr id="121" name="txt_TourBackground" descr="Background">
              <a:extLst>
                <a:ext uri="{FF2B5EF4-FFF2-40B4-BE49-F238E27FC236}">
                  <a16:creationId xmlns:a16="http://schemas.microsoft.com/office/drawing/2014/main" id="{013EE55B-07EC-4D50-A659-7ADD2D0198D2}"/>
                </a:ext>
              </a:extLst>
            </xdr:cNvPr>
            <xdr:cNvSpPr/>
          </xdr:nvSpPr>
          <xdr:spPr>
            <a:xfrm>
              <a:off x="352425" y="4591050"/>
              <a:ext cx="5734050" cy="8058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Header" descr="Time functions">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Time functions</a:t>
              </a:r>
            </a:p>
          </xdr:txBody>
        </xdr:sp>
        <xdr:cxnSp macro="">
          <xdr:nvCxnSpPr>
            <xdr:cNvPr id="123" name="txt_TourLine1" descr="Decorative line">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e2" descr="Decorative line">
              <a:extLst>
                <a:ext uri="{FF2B5EF4-FFF2-40B4-BE49-F238E27FC236}">
                  <a16:creationId xmlns:a16="http://schemas.microsoft.com/office/drawing/2014/main" id="{A703583B-6374-4690-B8BC-8D6A61F4DB52}"/>
                </a:ext>
              </a:extLst>
            </xdr:cNvPr>
            <xdr:cNvCxnSpPr>
              <a:cxnSpLocks/>
            </xdr:cNvCxnSpPr>
          </xdr:nvCxnSpPr>
          <xdr:spPr>
            <a:xfrm>
              <a:off x="589309" y="1203589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Intro" descr="Excel can give you the current time, based on your computer's regional settings. You can also add and subtract times. For instance, you might need to keep track of how many hours an employee worked each week, and calculate their pay and overtime.&#10;&#10;">
              <a:extLst>
                <a:ext uri="{FF2B5EF4-FFF2-40B4-BE49-F238E27FC236}">
                  <a16:creationId xmlns:a16="http://schemas.microsoft.com/office/drawing/2014/main" id="{D8BC11B9-1B82-45F8-A69B-BA51910C6977}"/>
                </a:ext>
              </a:extLst>
            </xdr:cNvPr>
            <xdr:cNvSpPr txBox="1"/>
          </xdr:nvSpPr>
          <xdr:spPr>
            <a:xfrm>
              <a:off x="586111" y="5294308"/>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time, based on your computer's regional settings. You can also add and subtract times. For instance, you might need to keep track of how many hours an employee worked each week, and calculate their pay and overtime.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oup 125">
              <a:extLst>
                <a:ext uri="{FF2B5EF4-FFF2-40B4-BE49-F238E27FC236}">
                  <a16:creationId xmlns:a16="http://schemas.microsoft.com/office/drawing/2014/main" id="{51E7C080-AEB7-4E6C-8D70-3BBDC2303676}"/>
                </a:ext>
              </a:extLst>
            </xdr:cNvPr>
            <xdr:cNvGrpSpPr/>
          </xdr:nvGrpSpPr>
          <xdr:grpSpPr>
            <a:xfrm>
              <a:off x="581025" y="6096000"/>
              <a:ext cx="5206583" cy="5829300"/>
              <a:chOff x="7200900" y="1143000"/>
              <a:chExt cx="5206583" cy="5829300"/>
            </a:xfrm>
          </xdr:grpSpPr>
          <xdr:grpSp>
            <xdr:nvGrpSpPr>
              <xdr:cNvPr id="127" name="grp_Step">
                <a:extLst>
                  <a:ext uri="{FF2B5EF4-FFF2-40B4-BE49-F238E27FC236}">
                    <a16:creationId xmlns:a16="http://schemas.microsoft.com/office/drawing/2014/main" id="{AAE10329-58E6-4043-B19B-2070B24369C8}"/>
                  </a:ext>
                </a:extLst>
              </xdr:cNvPr>
              <xdr:cNvGrpSpPr/>
            </xdr:nvGrpSpPr>
            <xdr:grpSpPr>
              <a:xfrm>
                <a:off x="7200900" y="1143000"/>
                <a:ext cx="5206583" cy="596207"/>
                <a:chOff x="495420" y="7810500"/>
                <a:chExt cx="5201275" cy="596207"/>
              </a:xfrm>
            </xdr:grpSpPr>
            <xdr:sp macro="" textlink="">
              <xdr:nvSpPr>
                <xdr:cNvPr id="149" name="txt_Step" descr="In cell D28, enter =NOW(), which will give the current time, and will update each time Excel calculates. If you need to change the Time format, you can go to Ctrl+1 &gt; Number &gt; Time &gt; Select the format you want.&#10;&#10;&#10;&#10;">
                  <a:extLst>
                    <a:ext uri="{FF2B5EF4-FFF2-40B4-BE49-F238E27FC236}">
                      <a16:creationId xmlns:a16="http://schemas.microsoft.com/office/drawing/2014/main" id="{E9EDD045-804A-43D1-9571-BDF7D36C6FD0}"/>
                    </a:ext>
                  </a:extLst>
                </xdr:cNvPr>
                <xdr:cNvSpPr txBox="1"/>
              </xdr:nvSpPr>
              <xdr:spPr>
                <a:xfrm>
                  <a:off x="918156"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D28,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will give the current time, and will update each time Excel calculates. If you need to change the Time format, you can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Select the format you want.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Step" descr="1">
                  <a:extLst>
                    <a:ext uri="{FF2B5EF4-FFF2-40B4-BE49-F238E27FC236}">
                      <a16:creationId xmlns:a16="http://schemas.microsoft.com/office/drawing/2014/main" id="{43143942-F7A9-4AD3-81E2-7C90A9BD32F5}"/>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8" name="grp_Step">
                <a:extLst>
                  <a:ext uri="{FF2B5EF4-FFF2-40B4-BE49-F238E27FC236}">
                    <a16:creationId xmlns:a16="http://schemas.microsoft.com/office/drawing/2014/main" id="{FCFD70FD-C355-4B74-9752-B828C322CD76}"/>
                  </a:ext>
                </a:extLst>
              </xdr:cNvPr>
              <xdr:cNvGrpSpPr/>
            </xdr:nvGrpSpPr>
            <xdr:grpSpPr>
              <a:xfrm>
                <a:off x="7200900" y="1844648"/>
                <a:ext cx="5159775" cy="593032"/>
                <a:chOff x="525612" y="7419975"/>
                <a:chExt cx="5511381" cy="567632"/>
              </a:xfrm>
            </xdr:grpSpPr>
            <xdr:sp macro="" textlink="">
              <xdr:nvSpPr>
                <xdr:cNvPr id="147" name="txt_Step" descr="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10;&#10;&#10;">
                  <a:extLst>
                    <a:ext uri="{FF2B5EF4-FFF2-40B4-BE49-F238E27FC236}">
                      <a16:creationId xmlns:a16="http://schemas.microsoft.com/office/drawing/2014/main" id="{0EFBDF0F-AC77-476D-A83B-91831148AC0B}"/>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up hours between times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D36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calculates someone's start and end times, then subracts the time they took for lunch. The *24 at the end of the formula converts the fractional portion of the day that Excel sees into hours. You'll need to format the cell as a Number though. To do that,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Cells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Step" descr="2">
                  <a:extLst>
                    <a:ext uri="{FF2B5EF4-FFF2-40B4-BE49-F238E27FC236}">
                      <a16:creationId xmlns:a16="http://schemas.microsoft.com/office/drawing/2014/main" id="{01C2BD5A-43C6-4B2A-81C9-44F9293E1619}"/>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29" name="grp_Step">
                <a:extLst>
                  <a:ext uri="{FF2B5EF4-FFF2-40B4-BE49-F238E27FC236}">
                    <a16:creationId xmlns:a16="http://schemas.microsoft.com/office/drawing/2014/main" id="{37BDA65B-35DA-46DF-B41B-4F13939916CE}"/>
                  </a:ext>
                </a:extLst>
              </xdr:cNvPr>
              <xdr:cNvGrpSpPr/>
            </xdr:nvGrpSpPr>
            <xdr:grpSpPr>
              <a:xfrm>
                <a:off x="7200900" y="3157541"/>
                <a:ext cx="5159775" cy="593032"/>
                <a:chOff x="525612" y="7419975"/>
                <a:chExt cx="5511381" cy="567632"/>
              </a:xfrm>
            </xdr:grpSpPr>
            <xdr:sp macro="" textlink="">
              <xdr:nvSpPr>
                <xdr:cNvPr id="145" name="txt_Step" descr="If this formula could talk, it would say, &quot;Take the Time Out and subtract it from the Time In, then subtract the Lunch Out/In Times, then multiply those by 24 to convert Excel's fractional time to hours&quot;, or =((Time In - Time Out)-(Lunch In - Lunch Out))*24.">
                  <a:extLst>
                    <a:ext uri="{FF2B5EF4-FFF2-40B4-BE49-F238E27FC236}">
                      <a16:creationId xmlns:a16="http://schemas.microsoft.com/office/drawing/2014/main" id="{48EA3D5E-AB73-4DC6-A8F8-8EECF1D29572}"/>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this formula could talk, it would say, "Take the Time Out and subtract it from the Time In, then subtract the Lunch Out/In Times, then multiply those by 24 to convert Excel's fractional time to hours", 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In - Time Out)-(Lunch In - Lunch Out))*24.</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Step" descr="3">
                  <a:extLst>
                    <a:ext uri="{FF2B5EF4-FFF2-40B4-BE49-F238E27FC236}">
                      <a16:creationId xmlns:a16="http://schemas.microsoft.com/office/drawing/2014/main" id="{A80445FC-915C-4C80-84C7-4F5844E68106}"/>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30" name="Group 129">
                <a:extLst>
                  <a:ext uri="{FF2B5EF4-FFF2-40B4-BE49-F238E27FC236}">
                    <a16:creationId xmlns:a16="http://schemas.microsoft.com/office/drawing/2014/main" id="{DF713144-AD4F-445E-9EBF-373B4699DB59}"/>
                  </a:ext>
                </a:extLst>
              </xdr:cNvPr>
              <xdr:cNvGrpSpPr/>
            </xdr:nvGrpSpPr>
            <xdr:grpSpPr>
              <a:xfrm>
                <a:off x="7858134" y="4000501"/>
                <a:ext cx="4371970" cy="2971799"/>
                <a:chOff x="7777163" y="4047523"/>
                <a:chExt cx="4653382" cy="2819576"/>
              </a:xfrm>
            </xdr:grpSpPr>
            <xdr:sp macro="" textlink="">
              <xdr:nvSpPr>
                <xdr:cNvPr id="131" name="FormulaBraceLower">
                  <a:extLst>
                    <a:ext uri="{FF2B5EF4-FFF2-40B4-BE49-F238E27FC236}">
                      <a16:creationId xmlns:a16="http://schemas.microsoft.com/office/drawing/2014/main" id="{A3F3B087-00D2-476D-AC4C-EB3A04318A49}"/>
                    </a:ext>
                  </a:extLst>
                </xdr:cNvPr>
                <xdr:cNvSpPr/>
              </xdr:nvSpPr>
              <xdr:spPr>
                <a:xfrm rot="16200000">
                  <a:off x="8913239" y="509670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2" name="FormulaBraceUpper">
                  <a:extLst>
                    <a:ext uri="{FF2B5EF4-FFF2-40B4-BE49-F238E27FC236}">
                      <a16:creationId xmlns:a16="http://schemas.microsoft.com/office/drawing/2014/main" id="{7C65B1CB-F7F0-4F37-A997-175F5CFFD7C0}"/>
                    </a:ext>
                  </a:extLst>
                </xdr:cNvPr>
                <xdr:cNvSpPr/>
              </xdr:nvSpPr>
              <xdr:spPr>
                <a:xfrm rot="5400000">
                  <a:off x="11358057" y="449196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3" name="FormulaBraceUpper">
                  <a:extLst>
                    <a:ext uri="{FF2B5EF4-FFF2-40B4-BE49-F238E27FC236}">
                      <a16:creationId xmlns:a16="http://schemas.microsoft.com/office/drawing/2014/main" id="{CF6D3514-478A-4DBA-A8E4-F612350013B5}"/>
                    </a:ext>
                  </a:extLst>
                </xdr:cNvPr>
                <xdr:cNvSpPr/>
              </xdr:nvSpPr>
              <xdr:spPr>
                <a:xfrm rot="5400000">
                  <a:off x="8247253" y="447895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4" name="txt_Formula" descr="=((D35-D32)-(D34-D33))*24&#10;">
                  <a:extLst>
                    <a:ext uri="{FF2B5EF4-FFF2-40B4-BE49-F238E27FC236}">
                      <a16:creationId xmlns:a16="http://schemas.microsoft.com/office/drawing/2014/main" id="{6009CED5-1433-4E1F-B008-D29EAE95FC7A}"/>
                    </a:ext>
                  </a:extLst>
                </xdr:cNvPr>
                <xdr:cNvSpPr txBox="1"/>
              </xdr:nvSpPr>
              <xdr:spPr>
                <a:xfrm>
                  <a:off x="7777163" y="488632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FormulaCalloutUpper" descr="Time Out&#10;&#10;">
                  <a:extLst>
                    <a:ext uri="{FF2B5EF4-FFF2-40B4-BE49-F238E27FC236}">
                      <a16:creationId xmlns:a16="http://schemas.microsoft.com/office/drawing/2014/main" id="{9F9E3A72-C781-4703-B4D3-DB7F87F8E5A1}"/>
                    </a:ext>
                  </a:extLst>
                </xdr:cNvPr>
                <xdr:cNvSpPr txBox="1">
                  <a:spLocks noChangeArrowheads="1"/>
                </xdr:cNvSpPr>
              </xdr:nvSpPr>
              <xdr:spPr bwMode="auto">
                <a:xfrm>
                  <a:off x="8039714" y="4338638"/>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Out</a:t>
                  </a:r>
                </a:p>
              </xdr:txBody>
            </xdr:sp>
            <xdr:sp macro="" textlink="">
              <xdr:nvSpPr>
                <xdr:cNvPr id="136" name="txt_FormulaCalloutUpper" descr="*24 to convert Excel's fraction of a day to hours&#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0475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*24 to convert Excel's fraction of a day to hours</a:t>
                  </a:r>
                </a:p>
              </xdr:txBody>
            </xdr:sp>
            <xdr:sp macro="" textlink="">
              <xdr:nvSpPr>
                <xdr:cNvPr id="137" name="txt_FormulaCalloutLower" descr="Time In&#10;">
                  <a:extLst>
                    <a:ext uri="{FF2B5EF4-FFF2-40B4-BE49-F238E27FC236}">
                      <a16:creationId xmlns:a16="http://schemas.microsoft.com/office/drawing/2014/main" id="{5E5338FF-C2B1-4DA0-AE11-AC6DC9A18383}"/>
                    </a:ext>
                  </a:extLst>
                </xdr:cNvPr>
                <xdr:cNvSpPr txBox="1">
                  <a:spLocks noChangeArrowheads="1"/>
                </xdr:cNvSpPr>
              </xdr:nvSpPr>
              <xdr:spPr bwMode="auto">
                <a:xfrm>
                  <a:off x="8781582" y="5447441"/>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In</a:t>
                  </a:r>
                </a:p>
              </xdr:txBody>
            </xdr:sp>
            <xdr:sp macro="" textlink="">
              <xdr:nvSpPr>
                <xdr:cNvPr id="138" name="FormulaBraceLower">
                  <a:extLst>
                    <a:ext uri="{FF2B5EF4-FFF2-40B4-BE49-F238E27FC236}">
                      <a16:creationId xmlns:a16="http://schemas.microsoft.com/office/drawing/2014/main" id="{A4A9F5A5-EF16-4EE5-91AA-7223F0B363A9}"/>
                    </a:ext>
                  </a:extLst>
                </xdr:cNvPr>
                <xdr:cNvSpPr/>
              </xdr:nvSpPr>
              <xdr:spPr>
                <a:xfrm rot="16200000">
                  <a:off x="10541562" y="511098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9" name="FormulaBraceUpper">
                  <a:extLst>
                    <a:ext uri="{FF2B5EF4-FFF2-40B4-BE49-F238E27FC236}">
                      <a16:creationId xmlns:a16="http://schemas.microsoft.com/office/drawing/2014/main" id="{E9FAA5E1-CE6E-4068-9309-7BEC7468CAD9}"/>
                    </a:ext>
                  </a:extLst>
                </xdr:cNvPr>
                <xdr:cNvSpPr/>
              </xdr:nvSpPr>
              <xdr:spPr>
                <a:xfrm rot="5400000">
                  <a:off x="9870149" y="4493231"/>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CalloutUpper"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352914"/>
                  <a:ext cx="906942"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Out</a:t>
                  </a:r>
                </a:p>
              </xdr:txBody>
            </xdr:sp>
            <xdr:sp macro="" textlink="">
              <xdr:nvSpPr>
                <xdr:cNvPr id="141" name="txt_FormulaCalloutLower" descr="Lunch In&#10;&#10;">
                  <a:extLst>
                    <a:ext uri="{FF2B5EF4-FFF2-40B4-BE49-F238E27FC236}">
                      <a16:creationId xmlns:a16="http://schemas.microsoft.com/office/drawing/2014/main" id="{B855D0A5-2977-4D62-AD0B-843A0716AFBA}"/>
                    </a:ext>
                  </a:extLst>
                </xdr:cNvPr>
                <xdr:cNvSpPr txBox="1">
                  <a:spLocks noChangeArrowheads="1"/>
                </xdr:cNvSpPr>
              </xdr:nvSpPr>
              <xdr:spPr bwMode="auto">
                <a:xfrm>
                  <a:off x="10409905" y="5461717"/>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In</a:t>
                  </a:r>
                </a:p>
              </xdr:txBody>
            </xdr:sp>
            <xdr:sp macro="" textlink="">
              <xdr:nvSpPr>
                <xdr:cNvPr id="142" name="FormulaBraceLower">
                  <a:extLst>
                    <a:ext uri="{FF2B5EF4-FFF2-40B4-BE49-F238E27FC236}">
                      <a16:creationId xmlns:a16="http://schemas.microsoft.com/office/drawing/2014/main" id="{5250274B-2899-460D-B59C-3A1662F7E28C}"/>
                    </a:ext>
                  </a:extLst>
                </xdr:cNvPr>
                <xdr:cNvSpPr/>
              </xdr:nvSpPr>
              <xdr:spPr>
                <a:xfrm rot="16200000">
                  <a:off x="8659276" y="551114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3" name="FormulaBraceLower">
                  <a:extLst>
                    <a:ext uri="{FF2B5EF4-FFF2-40B4-BE49-F238E27FC236}">
                      <a16:creationId xmlns:a16="http://schemas.microsoft.com/office/drawing/2014/main" id="{1D36D39A-C164-4F79-A807-42C3A0A9EA22}"/>
                    </a:ext>
                  </a:extLst>
                </xdr:cNvPr>
                <xdr:cNvSpPr/>
              </xdr:nvSpPr>
              <xdr:spPr>
                <a:xfrm rot="16200000">
                  <a:off x="10208905" y="5506379"/>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4" name="txt_FormulaCalloutLower"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276974"/>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inner parentheses () make sure Excel calculates those                                   parts of the formula by themselves. The outer parentheses make sure Excel multiplies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the final inner result by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FCEE4E56-0B89-4F5D-A0A7-90EECC03D116}"/>
              </a:ext>
            </a:extLst>
          </xdr:cNvPr>
          <xdr:cNvSpPr/>
        </xdr:nvSpPr>
        <xdr:spPr>
          <a:xfrm flipH="1">
            <a:off x="609600"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sp macro="" textlink="">
        <xdr:nvSpPr>
          <xdr:cNvPr id="152"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892C894D-1A63-4276-98DF-57872191F092}"/>
              </a:ext>
            </a:extLst>
          </xdr:cNvPr>
          <xdr:cNvSpPr/>
        </xdr:nvSpPr>
        <xdr:spPr>
          <a:xfrm>
            <a:off x="4532361"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grpSp>
    <xdr:clientData/>
  </xdr:twoCellAnchor>
  <xdr:twoCellAnchor editAs="absolute">
    <xdr:from>
      <xdr:col>1</xdr:col>
      <xdr:colOff>5486400</xdr:colOff>
      <xdr:row>49</xdr:row>
      <xdr:rowOff>98059</xdr:rowOff>
    </xdr:from>
    <xdr:to>
      <xdr:col>5</xdr:col>
      <xdr:colOff>0</xdr:colOff>
      <xdr:row>57</xdr:row>
      <xdr:rowOff>28575</xdr:rowOff>
    </xdr:to>
    <xdr:grpSp>
      <xdr:nvGrpSpPr>
        <xdr:cNvPr id="153" name="Group 152">
          <a:extLst>
            <a:ext uri="{FF2B5EF4-FFF2-40B4-BE49-F238E27FC236}">
              <a16:creationId xmlns:a16="http://schemas.microsoft.com/office/drawing/2014/main" id="{5099300F-1CF9-4951-9904-72E39FABE751}"/>
            </a:ext>
          </a:extLst>
        </xdr:cNvPr>
        <xdr:cNvGrpSpPr/>
      </xdr:nvGrpSpPr>
      <xdr:grpSpPr>
        <a:xfrm>
          <a:off x="6404610" y="9981199"/>
          <a:ext cx="3912870" cy="1393556"/>
          <a:chOff x="6391275" y="8658225"/>
          <a:chExt cx="3190875" cy="1314450"/>
        </a:xfrm>
      </xdr:grpSpPr>
      <xdr:sp macro="" textlink="">
        <xdr:nvSpPr>
          <xdr:cNvPr id="154" name="Step"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keyboard shortcuts to enter Dates and Times that won't continuously change:</a:t>
            </a:r>
          </a:p>
          <a:p>
            <a:pPr algn="ctr" eaLnBrk="1" fontAlgn="auto" latinLnBrk="0" hangingPunct="1"/>
            <a:endParaRPr lang="en-US" sz="1100" b="0" i="0" kern="1200" baseline="0">
              <a:solidFill>
                <a:schemeClr val="dk1"/>
              </a:solidFill>
              <a:effectLst/>
              <a:latin typeface="+mn-lt"/>
              <a:ea typeface="+mn-ea"/>
              <a:cs typeface="+mn-cs"/>
            </a:endParaRPr>
          </a:p>
          <a:p>
            <a:pPr algn="ctr" eaLnBrk="1" fontAlgn="auto" latinLnBrk="0" hangingPunct="1"/>
            <a:r>
              <a:rPr lang="en-US" sz="1100" b="0" i="0" kern="1200" baseline="0">
                <a:solidFill>
                  <a:schemeClr val="dk1"/>
                </a:solidFill>
                <a:effectLst/>
                <a:latin typeface="+mn-lt"/>
                <a:ea typeface="+mn-ea"/>
                <a:cs typeface="+mn-cs"/>
              </a:rPr>
              <a:t>Date - </a:t>
            </a:r>
            <a:r>
              <a:rPr lang="en-US" sz="1100" b="1" i="0" kern="1200" baseline="0">
                <a:solidFill>
                  <a:schemeClr val="dk1"/>
                </a:solidFill>
                <a:effectLst/>
                <a:latin typeface="+mn-lt"/>
                <a:ea typeface="+mn-ea"/>
                <a:cs typeface="+mn-cs"/>
              </a:rPr>
              <a:t>Ctrl+;</a:t>
            </a:r>
            <a:r>
              <a:rPr lang="en-US" sz="1100" b="0" i="0" kern="1200" baseline="0">
                <a:solidFill>
                  <a:schemeClr val="dk1"/>
                </a:solidFill>
                <a:effectLst/>
                <a:latin typeface="+mn-lt"/>
                <a:ea typeface="+mn-ea"/>
                <a:cs typeface="+mn-cs"/>
              </a:rPr>
              <a:t> </a:t>
            </a:r>
          </a:p>
          <a:p>
            <a:pPr algn="ctr" eaLnBrk="1" fontAlgn="auto" latinLnBrk="0" hangingPunct="1"/>
            <a:r>
              <a:rPr lang="en-US" sz="1100" b="0" i="0" kern="1200" baseline="0">
                <a:solidFill>
                  <a:schemeClr val="dk1"/>
                </a:solidFill>
                <a:effectLst/>
                <a:latin typeface="+mn-lt"/>
                <a:ea typeface="+mn-ea"/>
                <a:cs typeface="+mn-cs"/>
              </a:rPr>
              <a:t>Time - </a:t>
            </a:r>
            <a:r>
              <a:rPr lang="en-US" sz="1100" b="1" i="0" kern="1200" baseline="0">
                <a:solidFill>
                  <a:schemeClr val="dk1"/>
                </a:solidFill>
                <a:effectLst/>
                <a:latin typeface="+mn-lt"/>
                <a:ea typeface="+mn-ea"/>
                <a:cs typeface="+mn-cs"/>
              </a:rPr>
              <a:t>Ctrl+Shift+:</a:t>
            </a:r>
            <a:endParaRPr lang="en-US" sz="1100">
              <a:effectLst/>
              <a:latin typeface="+mn-lt"/>
            </a:endParaRPr>
          </a:p>
        </xdr:txBody>
      </xdr:sp>
      <xdr:pic>
        <xdr:nvPicPr>
          <xdr:cNvPr id="155" name="Graphic 147" descr="Glasse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156" name="Freeform: Shape 155" descr="Arrrow">
            <a:extLst>
              <a:ext uri="{FF2B5EF4-FFF2-40B4-BE49-F238E27FC236}">
                <a16:creationId xmlns:a16="http://schemas.microsoft.com/office/drawing/2014/main"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60</xdr:row>
      <xdr:rowOff>161925</xdr:rowOff>
    </xdr:from>
    <xdr:to>
      <xdr:col>1</xdr:col>
      <xdr:colOff>5228463</xdr:colOff>
      <xdr:row>73</xdr:row>
      <xdr:rowOff>161925</xdr:rowOff>
    </xdr:to>
    <xdr:grpSp>
      <xdr:nvGrpSpPr>
        <xdr:cNvPr id="157" name="Group 156">
          <a:extLst>
            <a:ext uri="{FF2B5EF4-FFF2-40B4-BE49-F238E27FC236}">
              <a16:creationId xmlns:a16="http://schemas.microsoft.com/office/drawing/2014/main" id="{BBCBE502-8234-4D4A-9B27-5CABDDC8BAC3}"/>
            </a:ext>
          </a:extLst>
        </xdr:cNvPr>
        <xdr:cNvGrpSpPr/>
      </xdr:nvGrpSpPr>
      <xdr:grpSpPr>
        <a:xfrm>
          <a:off x="342900" y="12056745"/>
          <a:ext cx="5803773" cy="2377440"/>
          <a:chOff x="352425" y="12715875"/>
          <a:chExt cx="5733288" cy="2476500"/>
        </a:xfrm>
      </xdr:grpSpPr>
      <xdr:sp macro="" textlink="">
        <xdr:nvSpPr>
          <xdr:cNvPr id="158" name="Rectangle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9" name="Step" descr="More information on the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Straight Connector 159" descr="Decorative line">
            <a:extLst>
              <a:ext uri="{FF2B5EF4-FFF2-40B4-BE49-F238E27FC236}">
                <a16:creationId xmlns:a16="http://schemas.microsoft.com/office/drawing/2014/main"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descr="Decorative line">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64</xdr:row>
      <xdr:rowOff>16594</xdr:rowOff>
    </xdr:from>
    <xdr:to>
      <xdr:col>1</xdr:col>
      <xdr:colOff>2590800</xdr:colOff>
      <xdr:row>65</xdr:row>
      <xdr:rowOff>185173</xdr:rowOff>
    </xdr:to>
    <xdr:grpSp>
      <xdr:nvGrpSpPr>
        <xdr:cNvPr id="14" name="Group 13">
          <a:extLst>
            <a:ext uri="{FF2B5EF4-FFF2-40B4-BE49-F238E27FC236}">
              <a16:creationId xmlns:a16="http://schemas.microsoft.com/office/drawing/2014/main" id="{C4A695FE-F3AB-4030-A0F4-F10322DAD2D7}"/>
            </a:ext>
          </a:extLst>
        </xdr:cNvPr>
        <xdr:cNvGrpSpPr/>
      </xdr:nvGrpSpPr>
      <xdr:grpSpPr>
        <a:xfrm>
          <a:off x="571931" y="12642934"/>
          <a:ext cx="2937079" cy="347649"/>
          <a:chOff x="571931" y="13599244"/>
          <a:chExt cx="2866594" cy="359079"/>
        </a:xfrm>
      </xdr:grpSpPr>
      <xdr:sp macro="" textlink="">
        <xdr:nvSpPr>
          <xdr:cNvPr id="162" name="Step" descr="All about the TODAY function, Hyperlinked to web&#10;&#10;">
            <a:hlinkClick xmlns:r="http://schemas.openxmlformats.org/officeDocument/2006/relationships" r:id="rId5" tooltip="Select to learn all about the TODAY function on the web"/>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TODAY</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63" name="Graphic 22" descr="Arrow">
            <a:hlinkClick xmlns:r="http://schemas.openxmlformats.org/officeDocument/2006/relationships" r:id="rId5" tooltip="Select to learn more from the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66</xdr:row>
      <xdr:rowOff>51141</xdr:rowOff>
    </xdr:from>
    <xdr:to>
      <xdr:col>1</xdr:col>
      <xdr:colOff>2619375</xdr:colOff>
      <xdr:row>68</xdr:row>
      <xdr:rowOff>34530</xdr:rowOff>
    </xdr:to>
    <xdr:grpSp>
      <xdr:nvGrpSpPr>
        <xdr:cNvPr id="13" name="Group 12">
          <a:extLst>
            <a:ext uri="{FF2B5EF4-FFF2-40B4-BE49-F238E27FC236}">
              <a16:creationId xmlns:a16="http://schemas.microsoft.com/office/drawing/2014/main" id="{E793ECE4-F54A-4632-BABB-CDB76236E886}"/>
            </a:ext>
          </a:extLst>
        </xdr:cNvPr>
        <xdr:cNvGrpSpPr/>
      </xdr:nvGrpSpPr>
      <xdr:grpSpPr>
        <a:xfrm>
          <a:off x="571931" y="13043241"/>
          <a:ext cx="2965654" cy="349149"/>
          <a:chOff x="571931" y="14014791"/>
          <a:chExt cx="2895169" cy="364389"/>
        </a:xfrm>
      </xdr:grpSpPr>
      <xdr:sp macro="" textlink="">
        <xdr:nvSpPr>
          <xdr:cNvPr id="164" name="Step" descr="All about the NOW function, hyperlinked to web&#10;">
            <a:hlinkClick xmlns:r="http://schemas.openxmlformats.org/officeDocument/2006/relationships" r:id="rId8" tooltip="Select to learn all about the NOW function on the web"/>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5" name="Graphic 22" descr="Arrow">
            <a:hlinkClick xmlns:r="http://schemas.openxmlformats.org/officeDocument/2006/relationships" r:id="rId8" tooltip="Select to learn more from the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70</xdr:row>
      <xdr:rowOff>165403</xdr:rowOff>
    </xdr:from>
    <xdr:to>
      <xdr:col>1</xdr:col>
      <xdr:colOff>2240842</xdr:colOff>
      <xdr:row>72</xdr:row>
      <xdr:rowOff>148792</xdr:rowOff>
    </xdr:to>
    <xdr:grpSp>
      <xdr:nvGrpSpPr>
        <xdr:cNvPr id="9" name="Group 8">
          <a:extLst>
            <a:ext uri="{FF2B5EF4-FFF2-40B4-BE49-F238E27FC236}">
              <a16:creationId xmlns:a16="http://schemas.microsoft.com/office/drawing/2014/main" id="{659E6730-AC76-4CC7-A823-D2C618696DAA}"/>
            </a:ext>
          </a:extLst>
        </xdr:cNvPr>
        <xdr:cNvGrpSpPr/>
      </xdr:nvGrpSpPr>
      <xdr:grpSpPr>
        <a:xfrm>
          <a:off x="584540" y="13889023"/>
          <a:ext cx="2574512" cy="349149"/>
          <a:chOff x="584540" y="14891053"/>
          <a:chExt cx="2504027" cy="364389"/>
        </a:xfrm>
      </xdr:grpSpPr>
      <xdr:sp macro="" textlink="">
        <xdr:nvSpPr>
          <xdr:cNvPr id="166"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3AA6BF12-05BC-4A54-8192-040964AEB7FE}"/>
              </a:ext>
            </a:extLst>
          </xdr:cNvPr>
          <xdr:cNvSpPr txBox="1"/>
        </xdr:nvSpPr>
        <xdr:spPr>
          <a:xfrm>
            <a:off x="1049724" y="149135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7" name="Graphic 22" descr="Arrow">
            <a:hlinkClick xmlns:r="http://schemas.openxmlformats.org/officeDocument/2006/relationships" r:id="rId9" tooltip="Select to learn more from the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68</xdr:row>
      <xdr:rowOff>90998</xdr:rowOff>
    </xdr:from>
    <xdr:to>
      <xdr:col>1</xdr:col>
      <xdr:colOff>2628900</xdr:colOff>
      <xdr:row>70</xdr:row>
      <xdr:rowOff>74387</xdr:rowOff>
    </xdr:to>
    <xdr:grpSp>
      <xdr:nvGrpSpPr>
        <xdr:cNvPr id="12" name="Group 11">
          <a:extLst>
            <a:ext uri="{FF2B5EF4-FFF2-40B4-BE49-F238E27FC236}">
              <a16:creationId xmlns:a16="http://schemas.microsoft.com/office/drawing/2014/main" id="{FF28E0D6-012A-4FA6-9D67-C8B77A5CC9E6}"/>
            </a:ext>
          </a:extLst>
        </xdr:cNvPr>
        <xdr:cNvGrpSpPr/>
      </xdr:nvGrpSpPr>
      <xdr:grpSpPr>
        <a:xfrm>
          <a:off x="581456" y="13448858"/>
          <a:ext cx="2965654" cy="349149"/>
          <a:chOff x="581456" y="14435648"/>
          <a:chExt cx="2895169" cy="364389"/>
        </a:xfrm>
      </xdr:grpSpPr>
      <xdr:sp macro="" textlink="">
        <xdr:nvSpPr>
          <xdr:cNvPr id="168" name="Step" descr="All about the DATE function, hyperlinked to web&#10;">
            <a:hlinkClick xmlns:r="http://schemas.openxmlformats.org/officeDocument/2006/relationships" r:id="rId10" tooltip="Select to learn all about the DATE function on the web"/>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9" name="Graphic 22" descr="Arrow">
            <a:hlinkClick xmlns:r="http://schemas.openxmlformats.org/officeDocument/2006/relationships" r:id="rId10" tooltip="Select to learn more from the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50633</xdr:colOff>
      <xdr:row>6</xdr:row>
      <xdr:rowOff>120354</xdr:rowOff>
    </xdr:from>
    <xdr:to>
      <xdr:col>10</xdr:col>
      <xdr:colOff>354541</xdr:colOff>
      <xdr:row>13</xdr:row>
      <xdr:rowOff>120648</xdr:rowOff>
    </xdr:to>
    <xdr:grpSp>
      <xdr:nvGrpSpPr>
        <xdr:cNvPr id="78" name="IMPORTANT DETAIL" descr="IMPORTANT DETAIL&#10;&#10;">
          <a:extLst>
            <a:ext uri="{FF2B5EF4-FFF2-40B4-BE49-F238E27FC236}">
              <a16:creationId xmlns:a16="http://schemas.microsoft.com/office/drawing/2014/main" id="{F03EFBCA-CF45-46A3-8D0C-6B4DC1C4CC33}"/>
            </a:ext>
          </a:extLst>
        </xdr:cNvPr>
        <xdr:cNvGrpSpPr/>
      </xdr:nvGrpSpPr>
      <xdr:grpSpPr>
        <a:xfrm>
          <a:off x="9728033" y="2040594"/>
          <a:ext cx="4144388" cy="1356654"/>
          <a:chOff x="6396316" y="11324814"/>
          <a:chExt cx="4106584" cy="1343436"/>
        </a:xfrm>
      </xdr:grpSpPr>
      <xdr:sp macro="" textlink="">
        <xdr:nvSpPr>
          <xdr:cNvPr id="79" name="Instructio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p>
          <a:p>
            <a:pPr eaLnBrk="1" fontAlgn="auto" latinLnBrk="0" hangingPunct="1"/>
            <a:r>
              <a:rPr lang="en-US" sz="1100" b="0" i="0" kern="1200" baseline="0">
                <a:solidFill>
                  <a:schemeClr val="dk1"/>
                </a:solidFill>
                <a:effectLst/>
                <a:latin typeface="+mn-lt"/>
                <a:ea typeface="+mn-ea"/>
                <a:cs typeface="+mn-cs"/>
              </a:rPr>
              <a:t>If you don't want Excel to display a negative number, because you haven't entered your birthday yet, you can use an IF function like this: </a:t>
            </a:r>
            <a:r>
              <a:rPr lang="en-US" sz="1100" b="1" i="0" kern="1200" baseline="0">
                <a:solidFill>
                  <a:schemeClr val="dk1"/>
                </a:solidFill>
                <a:effectLst/>
                <a:latin typeface="+mn-lt"/>
                <a:ea typeface="+mn-ea"/>
                <a:cs typeface="+mn-cs"/>
              </a:rPr>
              <a:t>=IF(D7="","",D7-D6)</a:t>
            </a:r>
            <a:r>
              <a:rPr lang="en-US" sz="1100" b="0" i="0" kern="1200" baseline="0">
                <a:solidFill>
                  <a:schemeClr val="dk1"/>
                </a:solidFill>
                <a:effectLst/>
                <a:latin typeface="+mn-lt"/>
                <a:ea typeface="+mn-ea"/>
                <a:cs typeface="+mn-cs"/>
              </a:rPr>
              <a:t>, which says, "IF D7 equals nothing, then show nothing, otherwise show D7 minus D6".</a:t>
            </a:r>
            <a:endParaRPr lang="en-US" sz="1100">
              <a:effectLst/>
            </a:endParaRPr>
          </a:p>
        </xdr:txBody>
      </xdr:sp>
      <xdr:pic>
        <xdr:nvPicPr>
          <xdr:cNvPr id="80" name="Magnify glass" descr="Magnifying glass">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Arrow" descr="Arrow">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19050</xdr:rowOff>
    </xdr:to>
    <xdr:grpSp>
      <xdr:nvGrpSpPr>
        <xdr:cNvPr id="111" name="Group 110">
          <a:extLst>
            <a:ext uri="{FF2B5EF4-FFF2-40B4-BE49-F238E27FC236}">
              <a16:creationId xmlns:a16="http://schemas.microsoft.com/office/drawing/2014/main" id="{5C38C905-DEF0-45E7-ABEB-10915BE42D13}"/>
            </a:ext>
          </a:extLst>
        </xdr:cNvPr>
        <xdr:cNvGrpSpPr/>
      </xdr:nvGrpSpPr>
      <xdr:grpSpPr>
        <a:xfrm>
          <a:off x="323850" y="4852035"/>
          <a:ext cx="5804535" cy="4341495"/>
          <a:chOff x="323850" y="5019675"/>
          <a:chExt cx="5734050" cy="45243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524375"/>
            <a:chOff x="609600" y="1524000"/>
            <a:chExt cx="5695950" cy="4572000"/>
          </a:xfrm>
        </xdr:grpSpPr>
        <xdr:sp macro="" textlink="">
          <xdr:nvSpPr>
            <xdr:cNvPr id="59" name="txt_TourBackground" descr="Background">
              <a:extLst>
                <a:ext uri="{FF2B5EF4-FFF2-40B4-BE49-F238E27FC236}">
                  <a16:creationId xmlns:a16="http://schemas.microsoft.com/office/drawing/2014/main" id="{746CE660-670F-48DE-9B5A-8F87BB149114}"/>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Header" descr="Using text and numbers together">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Using text and numbers together</a:t>
              </a:r>
            </a:p>
          </xdr:txBody>
        </xdr:sp>
        <xdr:cxnSp macro="">
          <xdr:nvCxnSpPr>
            <xdr:cNvPr id="61" name="txt_TourLine1" descr="Decorative line">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e2" descr="Decorative line">
              <a:extLst>
                <a:ext uri="{FF2B5EF4-FFF2-40B4-BE49-F238E27FC236}">
                  <a16:creationId xmlns:a16="http://schemas.microsoft.com/office/drawing/2014/main" id="{A29D6EA9-B97F-4F30-9031-1B1934F6D015}"/>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Now we'll use the &amp; to join text and numbers, not just text and text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Look at cells C28:D29. See how the date and times are in separate cells? You can join them together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 and a format code.</a:t>
              </a:r>
            </a:p>
          </xdr:txBody>
        </xdr:sp>
      </xdr:grpSp>
      <xdr:grpSp>
        <xdr:nvGrpSpPr>
          <xdr:cNvPr id="64" name="grp_Step">
            <a:extLst>
              <a:ext uri="{FF2B5EF4-FFF2-40B4-BE49-F238E27FC236}">
                <a16:creationId xmlns:a16="http://schemas.microsoft.com/office/drawing/2014/main" id="{C6BDB8A3-21FE-4EAA-A451-F595D7A1CFD1}"/>
              </a:ext>
            </a:extLst>
          </xdr:cNvPr>
          <xdr:cNvGrpSpPr/>
        </xdr:nvGrpSpPr>
        <xdr:grpSpPr>
          <a:xfrm>
            <a:off x="561975" y="7600950"/>
            <a:ext cx="5229626" cy="596207"/>
            <a:chOff x="619063" y="7810500"/>
            <a:chExt cx="5195697" cy="596207"/>
          </a:xfrm>
        </xdr:grpSpPr>
        <xdr:sp macro="" textlink="">
          <xdr:nvSpPr>
            <xdr:cNvPr id="65" name="txt_Step" descr="In cell C36, enter =C28&amp;&quot; &quot;&amp;TEXT(D28,&quot;MM/DD/YYYY&quot;). MM/DD/YYYY is the US format code for Month/Day/Year, like 09/25/2017.&#10;&#10;">
              <a:extLst>
                <a:ext uri="{FF2B5EF4-FFF2-40B4-BE49-F238E27FC236}">
                  <a16:creationId xmlns:a16="http://schemas.microsoft.com/office/drawing/2014/main" id="{DDE71C24-EA69-4FB1-9319-E270E463554C}"/>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C36,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"&amp;TEXT(D28,"MM/DD/YYYY")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MM/DD/YYYY is the US format code for Month/Day/Year, like 09/25/2017.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Step" descr="1">
              <a:extLst>
                <a:ext uri="{FF2B5EF4-FFF2-40B4-BE49-F238E27FC236}">
                  <a16:creationId xmlns:a16="http://schemas.microsoft.com/office/drawing/2014/main" id="{8E23CA67-4E1A-43D7-84B1-192836614566}"/>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67" name="grp_Step">
            <a:extLst>
              <a:ext uri="{FF2B5EF4-FFF2-40B4-BE49-F238E27FC236}">
                <a16:creationId xmlns:a16="http://schemas.microsoft.com/office/drawing/2014/main" id="{400221E8-F2AA-445E-86DD-DDE14B5B3DC8}"/>
              </a:ext>
            </a:extLst>
          </xdr:cNvPr>
          <xdr:cNvGrpSpPr/>
        </xdr:nvGrpSpPr>
        <xdr:grpSpPr>
          <a:xfrm>
            <a:off x="561975" y="8181975"/>
            <a:ext cx="5229626" cy="596207"/>
            <a:chOff x="619063" y="7810500"/>
            <a:chExt cx="5195697" cy="596207"/>
          </a:xfrm>
        </xdr:grpSpPr>
        <xdr:sp macro="" textlink="">
          <xdr:nvSpPr>
            <xdr:cNvPr id="68" name="txt_Step" descr="In cell C37, enter =C29&amp;&quot; &quot;&amp;TEXT(D29,&quot;HH:MM AM/PM&quot;). HH:MM AM/PM is the US format code for Hours:Minutes AM or PM, like 1:30 PM.&#10;">
              <a:extLst>
                <a:ext uri="{FF2B5EF4-FFF2-40B4-BE49-F238E27FC236}">
                  <a16:creationId xmlns:a16="http://schemas.microsoft.com/office/drawing/2014/main" id="{CEB49487-C445-4B69-9112-51698E7250F2}"/>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"&amp;TEXT(D29,"HH:MM AM/PM")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AM/PM is the US format code for Hours:Minutes AM or PM</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like 1:30 PM.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2">
              <a:extLst>
                <a:ext uri="{FF2B5EF4-FFF2-40B4-BE49-F238E27FC236}">
                  <a16:creationId xmlns:a16="http://schemas.microsoft.com/office/drawing/2014/main" id="{D170A5A8-EB2A-420E-AFF9-3414BA79F7BF}"/>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44</xdr:row>
      <xdr:rowOff>66675</xdr:rowOff>
    </xdr:from>
    <xdr:to>
      <xdr:col>1</xdr:col>
      <xdr:colOff>970370</xdr:colOff>
      <xdr:row>46</xdr:row>
      <xdr:rowOff>21124</xdr:rowOff>
    </xdr:to>
    <xdr:sp macro="" textlink="">
      <xdr:nvSpPr>
        <xdr:cNvPr id="7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DCA6AC04-F66C-44EC-86B5-CE167DBCCA5F}"/>
            </a:ext>
          </a:extLst>
        </xdr:cNvPr>
        <xdr:cNvSpPr/>
      </xdr:nvSpPr>
      <xdr:spPr>
        <a:xfrm flipH="1">
          <a:off x="542925"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editAs="absolute">
    <xdr:from>
      <xdr:col>1</xdr:col>
      <xdr:colOff>3713211</xdr:colOff>
      <xdr:row>44</xdr:row>
      <xdr:rowOff>66675</xdr:rowOff>
    </xdr:from>
    <xdr:to>
      <xdr:col>1</xdr:col>
      <xdr:colOff>4988381</xdr:colOff>
      <xdr:row>46</xdr:row>
      <xdr:rowOff>21124</xdr:rowOff>
    </xdr:to>
    <xdr:sp macro="" textlink="">
      <xdr:nvSpPr>
        <xdr:cNvPr id="71"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625A78A7-925A-4E8E-B9FF-D88914AFC403}"/>
            </a:ext>
          </a:extLst>
        </xdr:cNvPr>
        <xdr:cNvSpPr/>
      </xdr:nvSpPr>
      <xdr:spPr>
        <a:xfrm>
          <a:off x="4560936"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72" name="WORTH EXPLORING" descr="WORTH EXPLORING">
          <a:extLst>
            <a:ext uri="{FF2B5EF4-FFF2-40B4-BE49-F238E27FC236}">
              <a16:creationId xmlns:a16="http://schemas.microsoft.com/office/drawing/2014/main" id="{D3F697DB-2CF8-4D23-9E17-2125613D49A8}"/>
            </a:ext>
          </a:extLst>
        </xdr:cNvPr>
        <xdr:cNvGrpSpPr/>
      </xdr:nvGrpSpPr>
      <xdr:grpSpPr>
        <a:xfrm>
          <a:off x="6371272" y="8201025"/>
          <a:ext cx="3985471" cy="1646979"/>
          <a:chOff x="8477250" y="8591549"/>
          <a:chExt cx="3314700" cy="1504951"/>
        </a:xfrm>
      </xdr:grpSpPr>
      <xdr:pic>
        <xdr:nvPicPr>
          <xdr:cNvPr id="73" name="Graphic 9" descr="Hike">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Step"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If you don't know what format code to use, you can use </a:t>
            </a:r>
            <a:r>
              <a:rPr lang="en-US" sz="1100" b="1" kern="0">
                <a:solidFill>
                  <a:schemeClr val="bg2">
                    <a:lumMod val="25000"/>
                  </a:schemeClr>
                </a:solidFill>
                <a:ea typeface="Segoe UI" pitchFamily="34" charset="0"/>
                <a:cs typeface="Segoe UI Light" panose="020B0502040204020203" pitchFamily="34" charset="0"/>
              </a:rPr>
              <a:t>Ctrl+1</a:t>
            </a:r>
            <a:r>
              <a:rPr lang="en-US" sz="1100" kern="0">
                <a:solidFill>
                  <a:schemeClr val="bg2">
                    <a:lumMod val="25000"/>
                  </a:schemeClr>
                </a:solidFill>
                <a:ea typeface="Segoe UI" pitchFamily="34" charset="0"/>
                <a:cs typeface="Segoe UI Light" panose="020B0502040204020203" pitchFamily="34" charset="0"/>
              </a:rPr>
              <a:t> &gt; </a:t>
            </a:r>
            <a:r>
              <a:rPr lang="en-US" sz="1100" b="1" kern="0">
                <a:solidFill>
                  <a:schemeClr val="bg2">
                    <a:lumMod val="25000"/>
                  </a:schemeClr>
                </a:solidFill>
                <a:ea typeface="Segoe UI" pitchFamily="34" charset="0"/>
                <a:cs typeface="Segoe UI Light" panose="020B0502040204020203" pitchFamily="34" charset="0"/>
              </a:rPr>
              <a:t>Number</a:t>
            </a:r>
            <a:r>
              <a:rPr lang="en-US" sz="1100" kern="0">
                <a:solidFill>
                  <a:schemeClr val="bg2">
                    <a:lumMod val="25000"/>
                  </a:schemeClr>
                </a:solidFill>
                <a:ea typeface="Segoe UI" pitchFamily="34" charset="0"/>
                <a:cs typeface="Segoe UI Light" panose="020B0502040204020203" pitchFamily="34" charset="0"/>
              </a:rPr>
              <a:t> to format any cell the way you want.  Then select the </a:t>
            </a:r>
            <a:r>
              <a:rPr lang="en-US" sz="1100" b="1" kern="0">
                <a:solidFill>
                  <a:schemeClr val="bg2">
                    <a:lumMod val="25000"/>
                  </a:schemeClr>
                </a:solidFill>
                <a:ea typeface="Segoe UI" pitchFamily="34" charset="0"/>
                <a:cs typeface="Segoe UI Light" panose="020B0502040204020203" pitchFamily="34" charset="0"/>
              </a:rPr>
              <a:t>Custom</a:t>
            </a:r>
            <a:r>
              <a:rPr lang="en-US" sz="1100" b="0" kern="0">
                <a:solidFill>
                  <a:schemeClr val="bg2">
                    <a:lumMod val="25000"/>
                  </a:schemeClr>
                </a:solidFill>
                <a:ea typeface="Segoe UI" pitchFamily="34" charset="0"/>
                <a:cs typeface="Segoe UI Light" panose="020B0502040204020203" pitchFamily="34" charset="0"/>
              </a:rPr>
              <a:t> option</a:t>
            </a:r>
            <a:r>
              <a:rPr lang="en-US" sz="1100" kern="0">
                <a:solidFill>
                  <a:schemeClr val="bg2">
                    <a:lumMod val="25000"/>
                  </a:schemeClr>
                </a:solidFill>
                <a:ea typeface="Segoe UI" pitchFamily="34" charset="0"/>
                <a:cs typeface="Segoe UI Light" panose="020B0502040204020203" pitchFamily="34" charset="0"/>
              </a:rPr>
              <a:t>. You can copy the format code that's displayed back to your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47</xdr:row>
      <xdr:rowOff>104774</xdr:rowOff>
    </xdr:from>
    <xdr:to>
      <xdr:col>1</xdr:col>
      <xdr:colOff>5209413</xdr:colOff>
      <xdr:row>58</xdr:row>
      <xdr:rowOff>76199</xdr:rowOff>
    </xdr:to>
    <xdr:grpSp>
      <xdr:nvGrpSpPr>
        <xdr:cNvPr id="110" name="Group 109">
          <a:extLst>
            <a:ext uri="{FF2B5EF4-FFF2-40B4-BE49-F238E27FC236}">
              <a16:creationId xmlns:a16="http://schemas.microsoft.com/office/drawing/2014/main" id="{AB7C580B-2584-48A5-99EE-E42C35C6718F}"/>
            </a:ext>
          </a:extLst>
        </xdr:cNvPr>
        <xdr:cNvGrpSpPr/>
      </xdr:nvGrpSpPr>
      <xdr:grpSpPr>
        <a:xfrm>
          <a:off x="323850" y="9279254"/>
          <a:ext cx="5803773" cy="1983105"/>
          <a:chOff x="323850" y="9629774"/>
          <a:chExt cx="5733288" cy="2066925"/>
        </a:xfrm>
      </xdr:grpSpPr>
      <xdr:sp macro="" textlink="">
        <xdr:nvSpPr>
          <xdr:cNvPr id="76" name="Rectangle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7" name="Step" descr="More information on the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Straight Connector 77" descr="Decorative line">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descr="Decorative line">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50</xdr:row>
      <xdr:rowOff>104951</xdr:rowOff>
    </xdr:from>
    <xdr:to>
      <xdr:col>1</xdr:col>
      <xdr:colOff>2572868</xdr:colOff>
      <xdr:row>52</xdr:row>
      <xdr:rowOff>80567</xdr:rowOff>
    </xdr:to>
    <xdr:grpSp>
      <xdr:nvGrpSpPr>
        <xdr:cNvPr id="29" name="Group 28">
          <a:extLst>
            <a:ext uri="{FF2B5EF4-FFF2-40B4-BE49-F238E27FC236}">
              <a16:creationId xmlns:a16="http://schemas.microsoft.com/office/drawing/2014/main" id="{56EB2164-D147-400B-8F32-5162F0FB9573}"/>
            </a:ext>
          </a:extLst>
        </xdr:cNvPr>
        <xdr:cNvGrpSpPr/>
      </xdr:nvGrpSpPr>
      <xdr:grpSpPr>
        <a:xfrm>
          <a:off x="535207" y="9828071"/>
          <a:ext cx="2955871" cy="341376"/>
          <a:chOff x="535207" y="10201451"/>
          <a:chExt cx="2885386" cy="356616"/>
        </a:xfrm>
      </xdr:grpSpPr>
      <xdr:sp macro="" textlink="">
        <xdr:nvSpPr>
          <xdr:cNvPr id="80" name="Step" descr="All about the TEXT function&#10;&#10;&#10;">
            <a:hlinkClick xmlns:r="http://schemas.openxmlformats.org/officeDocument/2006/relationships" r:id="rId5" tooltip="Select to learn all about the TEXT function on the web"/>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81" name="Graphic 22" descr="Arrow">
            <a:hlinkClick xmlns:r="http://schemas.openxmlformats.org/officeDocument/2006/relationships" r:id="rId5" tooltip="Select to learn more from the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52</xdr:row>
      <xdr:rowOff>126167</xdr:rowOff>
    </xdr:from>
    <xdr:to>
      <xdr:col>1</xdr:col>
      <xdr:colOff>2601630</xdr:colOff>
      <xdr:row>54</xdr:row>
      <xdr:rowOff>101783</xdr:rowOff>
    </xdr:to>
    <xdr:grpSp>
      <xdr:nvGrpSpPr>
        <xdr:cNvPr id="28" name="Group 27">
          <a:extLst>
            <a:ext uri="{FF2B5EF4-FFF2-40B4-BE49-F238E27FC236}">
              <a16:creationId xmlns:a16="http://schemas.microsoft.com/office/drawing/2014/main" id="{EA729A85-5078-41D7-B98C-429FBA889789}"/>
            </a:ext>
          </a:extLst>
        </xdr:cNvPr>
        <xdr:cNvGrpSpPr/>
      </xdr:nvGrpSpPr>
      <xdr:grpSpPr>
        <a:xfrm>
          <a:off x="535207" y="10215047"/>
          <a:ext cx="2984633" cy="341376"/>
          <a:chOff x="535207" y="10603667"/>
          <a:chExt cx="2914148" cy="356616"/>
        </a:xfrm>
      </xdr:grpSpPr>
      <xdr:sp macro="" textlink="">
        <xdr:nvSpPr>
          <xdr:cNvPr id="82" name="Step" descr="Combine text and numbers, hyperlinked to web&#10;">
            <a:hlinkClick xmlns:r="http://schemas.openxmlformats.org/officeDocument/2006/relationships" r:id="rId8" tooltip="Select to learn all about combining text and numbers on the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Combine text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aphic 22" descr="Arrow">
            <a:hlinkClick xmlns:r="http://schemas.openxmlformats.org/officeDocument/2006/relationships" r:id="rId8" tooltip="Select to learn more from the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54</xdr:row>
      <xdr:rowOff>152717</xdr:rowOff>
    </xdr:from>
    <xdr:to>
      <xdr:col>1</xdr:col>
      <xdr:colOff>2220615</xdr:colOff>
      <xdr:row>56</xdr:row>
      <xdr:rowOff>128333</xdr:rowOff>
    </xdr:to>
    <xdr:grpSp>
      <xdr:nvGrpSpPr>
        <xdr:cNvPr id="19" name="Group 18">
          <a:extLst>
            <a:ext uri="{FF2B5EF4-FFF2-40B4-BE49-F238E27FC236}">
              <a16:creationId xmlns:a16="http://schemas.microsoft.com/office/drawing/2014/main" id="{8908DE80-CBDC-46BF-A1D9-D258E3790FF2}"/>
            </a:ext>
          </a:extLst>
        </xdr:cNvPr>
        <xdr:cNvGrpSpPr/>
      </xdr:nvGrpSpPr>
      <xdr:grpSpPr>
        <a:xfrm>
          <a:off x="547899" y="10607357"/>
          <a:ext cx="2590926" cy="341376"/>
          <a:chOff x="547899" y="11011217"/>
          <a:chExt cx="2520441" cy="356616"/>
        </a:xfrm>
      </xdr:grpSpPr>
      <xdr:sp macro="" textlink="">
        <xdr:nvSpPr>
          <xdr:cNvPr id="84"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135564DB-95BA-4D69-9BB4-47DFF364A7BC}"/>
              </a:ext>
            </a:extLst>
          </xdr:cNvPr>
          <xdr:cNvSpPr txBox="1"/>
        </xdr:nvSpPr>
        <xdr:spPr>
          <a:xfrm>
            <a:off x="1016132" y="11062558"/>
            <a:ext cx="205220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86" name="Group 85">
          <a:extLst>
            <a:ext uri="{FF2B5EF4-FFF2-40B4-BE49-F238E27FC236}">
              <a16:creationId xmlns:a16="http://schemas.microsoft.com/office/drawing/2014/main" id="{95BF5A4D-3D39-4151-ADB7-3BD1C77C7AAA}"/>
            </a:ext>
          </a:extLst>
        </xdr:cNvPr>
        <xdr:cNvGrpSpPr/>
      </xdr:nvGrpSpPr>
      <xdr:grpSpPr>
        <a:xfrm>
          <a:off x="333375" y="352425"/>
          <a:ext cx="5804535" cy="4411980"/>
          <a:chOff x="0" y="0"/>
          <a:chExt cx="5734050" cy="4572000"/>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0"/>
            <a:ext cx="5734050" cy="4572000"/>
            <a:chOff x="609600" y="1524000"/>
            <a:chExt cx="5695950" cy="4572000"/>
          </a:xfrm>
        </xdr:grpSpPr>
        <xdr:sp macro="" textlink="">
          <xdr:nvSpPr>
            <xdr:cNvPr id="97" name="txt_TourBackground" descr="Background">
              <a:extLst>
                <a:ext uri="{FF2B5EF4-FFF2-40B4-BE49-F238E27FC236}">
                  <a16:creationId xmlns:a16="http://schemas.microsoft.com/office/drawing/2014/main" id="{81E66454-B3D1-4304-95E2-8BD4F5D909D9}"/>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Header" descr="Joining text from different cell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Joining text from different cells</a:t>
              </a:r>
            </a:p>
          </xdr:txBody>
        </xdr:sp>
        <xdr:cxnSp macro="">
          <xdr:nvCxnSpPr>
            <xdr:cNvPr id="99" name="txt_TourLine1" descr="Decorative line">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e2" descr="Decorative line">
              <a:extLst>
                <a:ext uri="{FF2B5EF4-FFF2-40B4-BE49-F238E27FC236}">
                  <a16:creationId xmlns:a16="http://schemas.microsoft.com/office/drawing/2014/main" id="{D1E1815B-B93B-4FAB-BF34-F8EBD480D0BC}"/>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Intro" descr="There are many times in Excel when you want to join text that's in different cells. This example is very common, where you have first and last names, and want to combine them as first name, last name, or full name. Fortunately, Excel lets us do that with the &amp; sign (Shift+7).">
              <a:extLst>
                <a:ext uri="{FF2B5EF4-FFF2-40B4-BE49-F238E27FC236}">
                  <a16:creationId xmlns:a16="http://schemas.microsoft.com/office/drawing/2014/main" id="{D2702511-4771-4838-A3C1-0C5BA687014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There are many times in Excel when you want to join text that's in different cells. This example is very common, where you have first and last names, and want to combine them as first name, last name, or full name. Fortunately, Excel lets us do that with the Ampersand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sign, which you can enter with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Shift+7</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tep">
            <a:extLst>
              <a:ext uri="{FF2B5EF4-FFF2-40B4-BE49-F238E27FC236}">
                <a16:creationId xmlns:a16="http://schemas.microsoft.com/office/drawing/2014/main" id="{C22B3EA9-DB64-4F67-BB25-AB505C9F6071}"/>
              </a:ext>
            </a:extLst>
          </xdr:cNvPr>
          <xdr:cNvGrpSpPr/>
        </xdr:nvGrpSpPr>
        <xdr:grpSpPr>
          <a:xfrm>
            <a:off x="238125" y="1628775"/>
            <a:ext cx="5220101" cy="596207"/>
            <a:chOff x="590674" y="7810500"/>
            <a:chExt cx="5186234" cy="596207"/>
          </a:xfrm>
        </xdr:grpSpPr>
        <xdr:sp macro="" textlink="">
          <xdr:nvSpPr>
            <xdr:cNvPr id="95" name="txt_Step" descr="In cell E3, enter =D3&amp;C3 to join the last and first names. ">
              <a:extLst>
                <a:ext uri="{FF2B5EF4-FFF2-40B4-BE49-F238E27FC236}">
                  <a16:creationId xmlns:a16="http://schemas.microsoft.com/office/drawing/2014/main" id="{2019278A-5B82-42D4-A9E1-AB92ED21BA2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E3,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join the last and first names.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Step" descr="1">
              <a:extLst>
                <a:ext uri="{FF2B5EF4-FFF2-40B4-BE49-F238E27FC236}">
                  <a16:creationId xmlns:a16="http://schemas.microsoft.com/office/drawing/2014/main" id="{08E6959D-49D7-4904-81A7-E70CA3454C0B}"/>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9" name="grp_Step">
            <a:extLst>
              <a:ext uri="{FF2B5EF4-FFF2-40B4-BE49-F238E27FC236}">
                <a16:creationId xmlns:a16="http://schemas.microsoft.com/office/drawing/2014/main" id="{2404CB22-1164-47A4-9503-5F5194382641}"/>
              </a:ext>
            </a:extLst>
          </xdr:cNvPr>
          <xdr:cNvGrpSpPr/>
        </xdr:nvGrpSpPr>
        <xdr:grpSpPr>
          <a:xfrm>
            <a:off x="238125" y="2166938"/>
            <a:ext cx="5220101" cy="567632"/>
            <a:chOff x="590674" y="7810500"/>
            <a:chExt cx="5186234" cy="567632"/>
          </a:xfrm>
        </xdr:grpSpPr>
        <xdr:sp macro="" textlink="">
          <xdr:nvSpPr>
            <xdr:cNvPr id="93" name="txt_Step" descr="SmithNancy doesn't look quite right though. We need to add a comma and a space. To do that we'll use quotes to create a new text string. This time, enter =D3&amp;&quot;, &quot;&amp;C3. The &amp;&quot;, &quot;&amp; portion lets us join the comma and space with the text in the cells.&#10;">
              <a:extLst>
                <a:ext uri="{FF2B5EF4-FFF2-40B4-BE49-F238E27FC236}">
                  <a16:creationId xmlns:a16="http://schemas.microsoft.com/office/drawing/2014/main" id="{08674DB0-339E-4450-B5D1-99B77DC0D664}"/>
                </a:ext>
              </a:extLst>
            </xdr:cNvPr>
            <xdr:cNvSpPr txBox="1"/>
          </xdr:nvSpPr>
          <xdr:spPr>
            <a:xfrm>
              <a:off x="998369" y="7823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SmithNancy doesn't look quite right though. We need to add a comma and a space. To do that we'll use quotes to create a new text string. This time,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portion lets us join a comma and space with the text in the cells.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Step" descr="2">
              <a:extLst>
                <a:ext uri="{FF2B5EF4-FFF2-40B4-BE49-F238E27FC236}">
                  <a16:creationId xmlns:a16="http://schemas.microsoft.com/office/drawing/2014/main" id="{5F7A5327-6FDF-46BB-9B7E-8EB24A3ABBF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90" name="grp_Step">
            <a:extLst>
              <a:ext uri="{FF2B5EF4-FFF2-40B4-BE49-F238E27FC236}">
                <a16:creationId xmlns:a16="http://schemas.microsoft.com/office/drawing/2014/main" id="{C702821E-6BD4-4022-98BD-DE7E30FD3E4C}"/>
              </a:ext>
            </a:extLst>
          </xdr:cNvPr>
          <xdr:cNvGrpSpPr/>
        </xdr:nvGrpSpPr>
        <xdr:grpSpPr>
          <a:xfrm>
            <a:off x="238125" y="3105150"/>
            <a:ext cx="5220101" cy="596207"/>
            <a:chOff x="590674" y="7810500"/>
            <a:chExt cx="5186234" cy="596207"/>
          </a:xfrm>
        </xdr:grpSpPr>
        <xdr:sp macro="" textlink="">
          <xdr:nvSpPr>
            <xdr:cNvPr id="91" name="txt_Step" descr="To create the full name, we'll join first and last name, but use a space without a comma. In F3, enter =C3&amp;&quot; &quot;&amp;D3.">
              <a:extLst>
                <a:ext uri="{FF2B5EF4-FFF2-40B4-BE49-F238E27FC236}">
                  <a16:creationId xmlns:a16="http://schemas.microsoft.com/office/drawing/2014/main" id="{CEF374DD-E735-4BAD-8507-D3231A999B36}"/>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create the full name, we'll join first and last name, but use a space without a comma. In F3,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Step" descr="3">
              <a:extLst>
                <a:ext uri="{FF2B5EF4-FFF2-40B4-BE49-F238E27FC236}">
                  <a16:creationId xmlns:a16="http://schemas.microsoft.com/office/drawing/2014/main" id="{9477BB36-AB74-47F3-A687-1A347B7E572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2474582</xdr:colOff>
      <xdr:row>22</xdr:row>
      <xdr:rowOff>107062</xdr:rowOff>
    </xdr:to>
    <xdr:sp macro="" textlink="">
      <xdr:nvSpPr>
        <xdr:cNvPr id="102" name="btn_DeepDive" descr="Dive down for more detail">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333875"/>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103"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2DE05C84-7047-4122-A2D6-137F3AEDBF12}"/>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4</xdr:col>
      <xdr:colOff>0</xdr:colOff>
      <xdr:row>33</xdr:row>
      <xdr:rowOff>66675</xdr:rowOff>
    </xdr:from>
    <xdr:to>
      <xdr:col>6</xdr:col>
      <xdr:colOff>590549</xdr:colOff>
      <xdr:row>40</xdr:row>
      <xdr:rowOff>142876</xdr:rowOff>
    </xdr:to>
    <xdr:grpSp>
      <xdr:nvGrpSpPr>
        <xdr:cNvPr id="104" name="CHECK THIS OUT" descr="CHECK THIS OUT&#10;&#10;">
          <a:extLst>
            <a:ext uri="{FF2B5EF4-FFF2-40B4-BE49-F238E27FC236}">
              <a16:creationId xmlns:a16="http://schemas.microsoft.com/office/drawing/2014/main" id="{EFD4E48E-5D2B-4B5E-9DBB-99430A62BD96}"/>
            </a:ext>
          </a:extLst>
        </xdr:cNvPr>
        <xdr:cNvGrpSpPr/>
      </xdr:nvGrpSpPr>
      <xdr:grpSpPr>
        <a:xfrm>
          <a:off x="9178290" y="6680835"/>
          <a:ext cx="3432809" cy="1356361"/>
          <a:chOff x="7539454" y="7993902"/>
          <a:chExt cx="3209767" cy="1409701"/>
        </a:xfrm>
      </xdr:grpSpPr>
      <xdr:grpSp>
        <xdr:nvGrpSpPr>
          <xdr:cNvPr id="105" name="Bracket lines">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Another bracket line" descr="Bracket line">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9" name="Bracket line" descr="Bracket line&#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06" name="Stars" descr="Star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Instruction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Formulas,</a:t>
            </a:r>
            <a:r>
              <a:rPr lang="en-US" sz="1100" kern="0" baseline="0">
                <a:solidFill>
                  <a:schemeClr val="bg2">
                    <a:lumMod val="25000"/>
                  </a:schemeClr>
                </a:solidFill>
                <a:latin typeface="+mn-lt"/>
                <a:ea typeface="Segoe UI" pitchFamily="34" charset="0"/>
                <a:cs typeface="Segoe UI Light" panose="020B0502040204020203" pitchFamily="34" charset="0"/>
              </a:rPr>
              <a:t> especially big ones, can sometimes be hard to read, but you can break up their parts with spaces like this:</a:t>
            </a:r>
          </a:p>
          <a:p>
            <a:pPr lv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b="1">
                <a:solidFill>
                  <a:schemeClr val="bg2">
                    <a:lumMod val="25000"/>
                  </a:schemeClr>
                </a:solidFill>
                <a:latin typeface="+mn-lt"/>
                <a:ea typeface="Segoe UI" pitchFamily="34" charset="0"/>
                <a:cs typeface="Segoe UI Light" panose="020B0502040204020203" pitchFamily="34" charset="0"/>
              </a:rPr>
              <a:t>=C28 &amp; " " &amp; TEXT(D28,"MM/DD/YYYY")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42900" y="361950"/>
          <a:ext cx="5804535" cy="4450419"/>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7335243" y="3175518"/>
          <a:ext cx="3936653" cy="1354570"/>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395085" y="8296275"/>
          <a:ext cx="4255770" cy="915823"/>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1388091" y="6441469"/>
          <a:ext cx="3629023" cy="1625755"/>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190499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33375" y="4886324"/>
          <a:ext cx="5804535" cy="5480685"/>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52425" y="10471785"/>
          <a:ext cx="5803773" cy="2291715"/>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62406" y="10989394"/>
          <a:ext cx="2937079" cy="343839"/>
          <a:chOff x="562406" y="11418019"/>
          <a:chExt cx="2866594" cy="359079"/>
        </a:xfrm>
      </xdr:grpSpPr>
      <xdr:sp macro="" textlink="">
        <xdr:nvSpPr>
          <xdr:cNvPr id="122" name="Step" descr="All about the IF function, Hyperlinked to web&#10;&#10;">
            <a:hlinkClick xmlns:r="http://schemas.openxmlformats.org/officeDocument/2006/relationships" r:id="rId11"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1"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62406" y="11349220"/>
          <a:ext cx="2965654" cy="349149"/>
          <a:chOff x="562406" y="11793085"/>
          <a:chExt cx="2895169" cy="364389"/>
        </a:xfrm>
      </xdr:grpSpPr>
      <xdr:sp macro="" textlink="">
        <xdr:nvSpPr>
          <xdr:cNvPr id="124" name="Step" descr="All about the IFS function, hyperlinked to web&#10;">
            <a:hlinkClick xmlns:r="http://schemas.openxmlformats.org/officeDocument/2006/relationships" r:id="rId14"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4"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62406" y="12111658"/>
          <a:ext cx="2587121" cy="349149"/>
          <a:chOff x="562406" y="12586003"/>
          <a:chExt cx="2516636" cy="364389"/>
        </a:xfrm>
      </xdr:grpSpPr>
      <xdr:sp macro="" textlink="">
        <xdr:nvSpPr>
          <xdr:cNvPr id="126" name="Step" descr="Free Excel training online, hyperlinked to web&#10;">
            <a:hlinkClick xmlns:r="http://schemas.openxmlformats.org/officeDocument/2006/relationships" r:id="rId15"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5"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62406" y="11714356"/>
          <a:ext cx="2965654" cy="349149"/>
          <a:chOff x="562406" y="12173461"/>
          <a:chExt cx="2895169" cy="364389"/>
        </a:xfrm>
      </xdr:grpSpPr>
      <xdr:sp macro="" textlink="">
        <xdr:nvSpPr>
          <xdr:cNvPr id="128" name="Step" descr="Advanced IF statements, hyperlinked to web&#10;">
            <a:hlinkClick xmlns:r="http://schemas.openxmlformats.org/officeDocument/2006/relationships" r:id="rId16"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6"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stretch>
          <a:fill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31</xdr:row>
      <xdr:rowOff>100013</xdr:rowOff>
    </xdr:to>
    <xdr:sp macro="" textlink="">
      <xdr:nvSpPr>
        <xdr:cNvPr id="81" name="txt_TourBackground" descr="Background">
          <a:extLst>
            <a:ext uri="{FF2B5EF4-FFF2-40B4-BE49-F238E27FC236}">
              <a16:creationId xmlns:a16="http://schemas.microsoft.com/office/drawing/2014/main" id="{CCCCB7BF-CE8C-47D9-ADC2-CAB1C8F28444}"/>
            </a:ext>
          </a:extLst>
        </xdr:cNvPr>
        <xdr:cNvSpPr/>
      </xdr:nvSpPr>
      <xdr:spPr>
        <a:xfrm>
          <a:off x="333375" y="361950"/>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Header" descr="VLOOKUP">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e1" descr="Decorative line">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26</xdr:row>
      <xdr:rowOff>187829</xdr:rowOff>
    </xdr:from>
    <xdr:to>
      <xdr:col>1</xdr:col>
      <xdr:colOff>4976799</xdr:colOff>
      <xdr:row>26</xdr:row>
      <xdr:rowOff>187829</xdr:rowOff>
    </xdr:to>
    <xdr:cxnSp macro="">
      <xdr:nvCxnSpPr>
        <xdr:cNvPr id="84" name="txt_TourLine2" descr="Decorative line">
          <a:extLst>
            <a:ext uri="{FF2B5EF4-FFF2-40B4-BE49-F238E27FC236}">
              <a16:creationId xmlns:a16="http://schemas.microsoft.com/office/drawing/2014/main" id="{9A557736-21EE-450F-A993-CC32130FE9FB}"/>
            </a:ext>
          </a:extLst>
        </xdr:cNvPr>
        <xdr:cNvCxnSpPr>
          <a:cxnSpLocks/>
        </xdr:cNvCxnSpPr>
      </xdr:nvCxnSpPr>
      <xdr:spPr>
        <a:xfrm>
          <a:off x="576276" y="571232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TourIntro" descr="VLOOKUP is one of the most widely used functions in Excel (and one of our favorites too!). VLOOKUP lets you look up a value in a column on the left, then returns information in another column to the right if it finds a match. VLOOKUP says:&#10;&#10;">
          <a:extLst>
            <a:ext uri="{FF2B5EF4-FFF2-40B4-BE49-F238E27FC236}">
              <a16:creationId xmlns:a16="http://schemas.microsoft.com/office/drawing/2014/main"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VLOOKUP is one of the most widely used functions in Excel (and one of our favorites too!). VLOOKUP lets you look up a value in a column on the left, then returns information in another column to the right if it finds a match. VLOOKUP says: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19</xdr:row>
      <xdr:rowOff>166663</xdr:rowOff>
    </xdr:from>
    <xdr:to>
      <xdr:col>1</xdr:col>
      <xdr:colOff>4943876</xdr:colOff>
      <xdr:row>23</xdr:row>
      <xdr:rowOff>870</xdr:rowOff>
    </xdr:to>
    <xdr:grpSp>
      <xdr:nvGrpSpPr>
        <xdr:cNvPr id="3" name="Group 2">
          <a:extLst>
            <a:ext uri="{FF2B5EF4-FFF2-40B4-BE49-F238E27FC236}">
              <a16:creationId xmlns:a16="http://schemas.microsoft.com/office/drawing/2014/main" id="{A668747A-127E-4399-9A99-C2F143BEE89C}"/>
            </a:ext>
          </a:extLst>
        </xdr:cNvPr>
        <xdr:cNvGrpSpPr/>
      </xdr:nvGrpSpPr>
      <xdr:grpSpPr>
        <a:xfrm>
          <a:off x="561975" y="4357663"/>
          <a:ext cx="5300111" cy="596207"/>
          <a:chOff x="523875" y="4357663"/>
          <a:chExt cx="5220101" cy="596207"/>
        </a:xfrm>
      </xdr:grpSpPr>
      <xdr:sp macro="" textlink="">
        <xdr:nvSpPr>
          <xdr:cNvPr id="87" name="txt_Step" descr="In cell D22, enter =VLOOKUP(C22,C17:D20,2,FALSE). The correct answer for Apples is 50. VLOOKUP looked for Apples, found it, then went over one column to the right, and returned the amount.&#10;&#10;">
            <a:extLst>
              <a:ext uri="{FF2B5EF4-FFF2-40B4-BE49-F238E27FC236}">
                <a16:creationId xmlns:a16="http://schemas.microsoft.com/office/drawing/2014/main"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D22,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=VLOOKUP(C22,C17:D20,2,FALSE).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The correct answer for Apples is 50. VLOOKUP looked for Apples, found it, then went over one column to the right, and returned the amount.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Step"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23</xdr:row>
      <xdr:rowOff>119038</xdr:rowOff>
    </xdr:from>
    <xdr:to>
      <xdr:col>1</xdr:col>
      <xdr:colOff>4943876</xdr:colOff>
      <xdr:row>26</xdr:row>
      <xdr:rowOff>143745</xdr:rowOff>
    </xdr:to>
    <xdr:grpSp>
      <xdr:nvGrpSpPr>
        <xdr:cNvPr id="2" name="Group 1">
          <a:extLst>
            <a:ext uri="{FF2B5EF4-FFF2-40B4-BE49-F238E27FC236}">
              <a16:creationId xmlns:a16="http://schemas.microsoft.com/office/drawing/2014/main" id="{7248ACEA-EF5C-407C-9476-B09DAE8F48D8}"/>
            </a:ext>
          </a:extLst>
        </xdr:cNvPr>
        <xdr:cNvGrpSpPr/>
      </xdr:nvGrpSpPr>
      <xdr:grpSpPr>
        <a:xfrm>
          <a:off x="561975" y="5072038"/>
          <a:ext cx="5300111" cy="596207"/>
          <a:chOff x="523875" y="5072038"/>
          <a:chExt cx="5220101" cy="596207"/>
        </a:xfrm>
      </xdr:grpSpPr>
      <xdr:sp macro="" textlink="">
        <xdr:nvSpPr>
          <xdr:cNvPr id="90" name="txt_Step" descr="Now try for yourself in the Meat section, in cell G22. You should end up with =VLOOKUP(F22,F17:G20,2,FALSE).&#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try for yourself in the Meat section, in cell G22. You should end up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=VLOOKUP(F22,F17:G20,2,FALSE).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Step"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27</xdr:row>
      <xdr:rowOff>176188</xdr:rowOff>
    </xdr:from>
    <xdr:to>
      <xdr:col>1</xdr:col>
      <xdr:colOff>4959806</xdr:colOff>
      <xdr:row>29</xdr:row>
      <xdr:rowOff>130637</xdr:rowOff>
    </xdr:to>
    <xdr:sp macro="" textlink="">
      <xdr:nvSpPr>
        <xdr:cNvPr id="92"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36902CA8-91B2-4B89-B6B0-496D7B8D6012}"/>
            </a:ext>
          </a:extLst>
        </xdr:cNvPr>
        <xdr:cNvSpPr/>
      </xdr:nvSpPr>
      <xdr:spPr>
        <a:xfrm>
          <a:off x="4532361" y="5891188"/>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333375</xdr:colOff>
      <xdr:row>59</xdr:row>
      <xdr:rowOff>123797</xdr:rowOff>
    </xdr:from>
    <xdr:to>
      <xdr:col>1</xdr:col>
      <xdr:colOff>5218938</xdr:colOff>
      <xdr:row>74</xdr:row>
      <xdr:rowOff>95251</xdr:rowOff>
    </xdr:to>
    <xdr:grpSp>
      <xdr:nvGrpSpPr>
        <xdr:cNvPr id="93" name="Group 92">
          <a:extLst>
            <a:ext uri="{FF2B5EF4-FFF2-40B4-BE49-F238E27FC236}">
              <a16:creationId xmlns:a16="http://schemas.microsoft.com/office/drawing/2014/main" id="{6AD4BB42-C99A-40EC-9E51-AFE390CD9507}"/>
            </a:ext>
          </a:extLst>
        </xdr:cNvPr>
        <xdr:cNvGrpSpPr/>
      </xdr:nvGrpSpPr>
      <xdr:grpSpPr>
        <a:xfrm>
          <a:off x="333375" y="11934797"/>
          <a:ext cx="5803773" cy="2828954"/>
          <a:chOff x="0" y="5524500"/>
          <a:chExt cx="5695950" cy="2828954"/>
        </a:xfrm>
      </xdr:grpSpPr>
      <xdr:sp macro="" textlink="">
        <xdr:nvSpPr>
          <xdr:cNvPr id="94" name="Rectangle 93">
            <a:extLst>
              <a:ext uri="{FF2B5EF4-FFF2-40B4-BE49-F238E27FC236}">
                <a16:creationId xmlns:a16="http://schemas.microsoft.com/office/drawing/2014/main"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5" name="Step" descr="More information on the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Straight Connector 95" descr="Decorative line">
            <a:extLst>
              <a:ext uri="{FF2B5EF4-FFF2-40B4-BE49-F238E27FC236}">
                <a16:creationId xmlns:a16="http://schemas.microsoft.com/office/drawing/2014/main"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descr="Decorative line">
            <a:extLst>
              <a:ext uri="{FF2B5EF4-FFF2-40B4-BE49-F238E27FC236}">
                <a16:creationId xmlns:a16="http://schemas.microsoft.com/office/drawing/2014/main"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62</xdr:row>
      <xdr:rowOff>111816</xdr:rowOff>
    </xdr:from>
    <xdr:to>
      <xdr:col>1</xdr:col>
      <xdr:colOff>2581275</xdr:colOff>
      <xdr:row>64</xdr:row>
      <xdr:rowOff>89895</xdr:rowOff>
    </xdr:to>
    <xdr:grpSp>
      <xdr:nvGrpSpPr>
        <xdr:cNvPr id="17" name="Group 16">
          <a:extLst>
            <a:ext uri="{FF2B5EF4-FFF2-40B4-BE49-F238E27FC236}">
              <a16:creationId xmlns:a16="http://schemas.microsoft.com/office/drawing/2014/main" id="{AA259A6F-5BA1-4BA7-97B7-539D915D1A18}"/>
            </a:ext>
          </a:extLst>
        </xdr:cNvPr>
        <xdr:cNvGrpSpPr/>
      </xdr:nvGrpSpPr>
      <xdr:grpSpPr>
        <a:xfrm>
          <a:off x="562406" y="12494316"/>
          <a:ext cx="2937079" cy="359079"/>
          <a:chOff x="562406" y="12494316"/>
          <a:chExt cx="2866594" cy="359079"/>
        </a:xfrm>
      </xdr:grpSpPr>
      <xdr:sp macro="" textlink="">
        <xdr:nvSpPr>
          <xdr:cNvPr id="98" name="Step" descr="All about the VLOOKUP function, Hyperlinked to web&#10;&#10;">
            <a:hlinkClick xmlns:r="http://schemas.openxmlformats.org/officeDocument/2006/relationships" r:id="rId2" tooltip="Select to learn all about the VLOOKUP function on the web"/>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VLOOKUP</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99" name="Graphic 22" descr="Arrow">
            <a:hlinkClick xmlns:r="http://schemas.openxmlformats.org/officeDocument/2006/relationships" r:id="rId2" tooltip="Select to learn more from the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64</xdr:row>
      <xdr:rowOff>117437</xdr:rowOff>
    </xdr:from>
    <xdr:to>
      <xdr:col>1</xdr:col>
      <xdr:colOff>2990850</xdr:colOff>
      <xdr:row>66</xdr:row>
      <xdr:rowOff>100826</xdr:rowOff>
    </xdr:to>
    <xdr:grpSp>
      <xdr:nvGrpSpPr>
        <xdr:cNvPr id="16" name="Group 15">
          <a:extLst>
            <a:ext uri="{FF2B5EF4-FFF2-40B4-BE49-F238E27FC236}">
              <a16:creationId xmlns:a16="http://schemas.microsoft.com/office/drawing/2014/main" id="{79235089-8072-43CC-BE8C-67B41C2F383F}"/>
            </a:ext>
          </a:extLst>
        </xdr:cNvPr>
        <xdr:cNvGrpSpPr/>
      </xdr:nvGrpSpPr>
      <xdr:grpSpPr>
        <a:xfrm>
          <a:off x="562406" y="12880937"/>
          <a:ext cx="3346654" cy="364389"/>
          <a:chOff x="562406" y="12880937"/>
          <a:chExt cx="3276169" cy="364389"/>
        </a:xfrm>
      </xdr:grpSpPr>
      <xdr:sp macro="" textlink="">
        <xdr:nvSpPr>
          <xdr:cNvPr id="100" name="Step" descr="All about the INDEX/MATCH functions, hyperlinked to web&#10;">
            <a:hlinkClick xmlns:r="http://schemas.openxmlformats.org/officeDocument/2006/relationships" r:id="rId5" tooltip="Select to learn all about the INDEX/MATCH functions on the web"/>
            <a:extLst>
              <a:ext uri="{FF2B5EF4-FFF2-40B4-BE49-F238E27FC236}">
                <a16:creationId xmlns:a16="http://schemas.microsoft.com/office/drawing/2014/main" id="{BEC8DAF3-59CC-4665-B2F7-C11D93097B1A}"/>
              </a:ext>
            </a:extLst>
          </xdr:cNvPr>
          <xdr:cNvSpPr txBox="1"/>
        </xdr:nvSpPr>
        <xdr:spPr>
          <a:xfrm>
            <a:off x="1027591" y="12946558"/>
            <a:ext cx="2810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INDEX/MATCH</a:t>
            </a:r>
            <a:r>
              <a:rPr lang="en-US" sz="1100" b="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functions</a:t>
            </a:r>
          </a:p>
        </xdr:txBody>
      </xdr:sp>
      <xdr:pic>
        <xdr:nvPicPr>
          <xdr:cNvPr id="101" name="Graphic 22" descr="Arrow">
            <a:hlinkClick xmlns:r="http://schemas.openxmlformats.org/officeDocument/2006/relationships" r:id="rId5" tooltip="Select to learn more from the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70</xdr:row>
      <xdr:rowOff>165375</xdr:rowOff>
    </xdr:from>
    <xdr:to>
      <xdr:col>1</xdr:col>
      <xdr:colOff>2231317</xdr:colOff>
      <xdr:row>72</xdr:row>
      <xdr:rowOff>148764</xdr:rowOff>
    </xdr:to>
    <xdr:grpSp>
      <xdr:nvGrpSpPr>
        <xdr:cNvPr id="6" name="Group 5">
          <a:extLst>
            <a:ext uri="{FF2B5EF4-FFF2-40B4-BE49-F238E27FC236}">
              <a16:creationId xmlns:a16="http://schemas.microsoft.com/office/drawing/2014/main" id="{5C999AAF-BC52-4D03-84CC-9A10F67B8111}"/>
            </a:ext>
          </a:extLst>
        </xdr:cNvPr>
        <xdr:cNvGrpSpPr/>
      </xdr:nvGrpSpPr>
      <xdr:grpSpPr>
        <a:xfrm>
          <a:off x="562406" y="14071875"/>
          <a:ext cx="2587121" cy="364389"/>
          <a:chOff x="562406" y="14071875"/>
          <a:chExt cx="2516636" cy="364389"/>
        </a:xfrm>
      </xdr:grpSpPr>
      <xdr:sp macro="" textlink="">
        <xdr:nvSpPr>
          <xdr:cNvPr id="102" name="Step" descr="Free Excel training online, hyperlinked to web&#10;">
            <a:hlinkClick xmlns:r="http://schemas.openxmlformats.org/officeDocument/2006/relationships" r:id="rId6" tooltip="Select to learn about free Excel training on the web"/>
            <a:extLst>
              <a:ext uri="{FF2B5EF4-FFF2-40B4-BE49-F238E27FC236}">
                <a16:creationId xmlns:a16="http://schemas.microsoft.com/office/drawing/2014/main" id="{4781BFBE-B5EC-40E0-B408-A2571FFF08DE}"/>
              </a:ext>
            </a:extLst>
          </xdr:cNvPr>
          <xdr:cNvSpPr txBox="1"/>
        </xdr:nvSpPr>
        <xdr:spPr>
          <a:xfrm>
            <a:off x="1040199" y="14151554"/>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03" name="Graphic 22" descr="Arrow">
            <a:hlinkClick xmlns:r="http://schemas.openxmlformats.org/officeDocument/2006/relationships" r:id="rId6" tooltip="Select to learn more from the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66</xdr:row>
      <xdr:rowOff>128368</xdr:rowOff>
    </xdr:from>
    <xdr:to>
      <xdr:col>1</xdr:col>
      <xdr:colOff>2609850</xdr:colOff>
      <xdr:row>68</xdr:row>
      <xdr:rowOff>111757</xdr:rowOff>
    </xdr:to>
    <xdr:grpSp>
      <xdr:nvGrpSpPr>
        <xdr:cNvPr id="8" name="Group 7">
          <a:extLst>
            <a:ext uri="{FF2B5EF4-FFF2-40B4-BE49-F238E27FC236}">
              <a16:creationId xmlns:a16="http://schemas.microsoft.com/office/drawing/2014/main" id="{F2122903-3464-4677-84BC-66087719FF0D}"/>
            </a:ext>
          </a:extLst>
        </xdr:cNvPr>
        <xdr:cNvGrpSpPr/>
      </xdr:nvGrpSpPr>
      <xdr:grpSpPr>
        <a:xfrm>
          <a:off x="562406" y="13272868"/>
          <a:ext cx="2965654" cy="364389"/>
          <a:chOff x="562406" y="13272868"/>
          <a:chExt cx="2895169" cy="364389"/>
        </a:xfrm>
      </xdr:grpSpPr>
      <xdr:sp macro="" textlink="">
        <xdr:nvSpPr>
          <xdr:cNvPr id="104" name="Step" descr="All about the IFERROR function, hyperlinked to web&#10;">
            <a:hlinkClick xmlns:r="http://schemas.openxmlformats.org/officeDocument/2006/relationships" r:id="rId7" tooltip="Select to learn all about the IFERROR function on the web"/>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IFERROR</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05" name="Graphic 22" descr="Arrow">
            <a:hlinkClick xmlns:r="http://schemas.openxmlformats.org/officeDocument/2006/relationships" r:id="rId7" tooltip="Select to learn more from the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68</xdr:row>
      <xdr:rowOff>139299</xdr:rowOff>
    </xdr:from>
    <xdr:to>
      <xdr:col>1</xdr:col>
      <xdr:colOff>3190874</xdr:colOff>
      <xdr:row>70</xdr:row>
      <xdr:rowOff>122688</xdr:rowOff>
    </xdr:to>
    <xdr:grpSp>
      <xdr:nvGrpSpPr>
        <xdr:cNvPr id="7" name="Group 6">
          <a:extLst>
            <a:ext uri="{FF2B5EF4-FFF2-40B4-BE49-F238E27FC236}">
              <a16:creationId xmlns:a16="http://schemas.microsoft.com/office/drawing/2014/main" id="{56B2B91D-B542-499E-8788-299E4FFAC823}"/>
            </a:ext>
          </a:extLst>
        </xdr:cNvPr>
        <xdr:cNvGrpSpPr/>
      </xdr:nvGrpSpPr>
      <xdr:grpSpPr>
        <a:xfrm>
          <a:off x="562406" y="13664799"/>
          <a:ext cx="3546678" cy="364389"/>
          <a:chOff x="562406" y="13664799"/>
          <a:chExt cx="3476193" cy="364389"/>
        </a:xfrm>
      </xdr:grpSpPr>
      <xdr:sp macro="" textlink="">
        <xdr:nvSpPr>
          <xdr:cNvPr id="106" name="Step" descr="Use PivotTables to analyze worksheet data&#10;">
            <a:hlinkClick xmlns:r="http://schemas.openxmlformats.org/officeDocument/2006/relationships" r:id="rId8" tooltip="Select to learn all about creating a PivotTable to analyze worksheet data on the web"/>
            <a:extLst>
              <a:ext uri="{FF2B5EF4-FFF2-40B4-BE49-F238E27FC236}">
                <a16:creationId xmlns:a16="http://schemas.microsoft.com/office/drawing/2014/main" id="{2E0B811D-CA68-487C-A6BB-4DE6198A877D}"/>
              </a:ext>
            </a:extLst>
          </xdr:cNvPr>
          <xdr:cNvSpPr txBox="1"/>
        </xdr:nvSpPr>
        <xdr:spPr>
          <a:xfrm>
            <a:off x="1027590" y="13727608"/>
            <a:ext cx="30110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PivotTables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analyze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worksheet data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aphic 22" descr="Arrow">
            <a:hlinkClick xmlns:r="http://schemas.openxmlformats.org/officeDocument/2006/relationships" r:id="rId8" tooltip="Select to learn more from the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27</xdr:row>
      <xdr:rowOff>176188</xdr:rowOff>
    </xdr:from>
    <xdr:to>
      <xdr:col>1</xdr:col>
      <xdr:colOff>2560307</xdr:colOff>
      <xdr:row>30</xdr:row>
      <xdr:rowOff>140375</xdr:rowOff>
    </xdr:to>
    <xdr:sp macro="" textlink="">
      <xdr:nvSpPr>
        <xdr:cNvPr id="116" name="btn_DeepDive" descr="Dive down for more detail">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5891188"/>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333375</xdr:colOff>
      <xdr:row>31</xdr:row>
      <xdr:rowOff>161897</xdr:rowOff>
    </xdr:from>
    <xdr:to>
      <xdr:col>1</xdr:col>
      <xdr:colOff>5219700</xdr:colOff>
      <xdr:row>59</xdr:row>
      <xdr:rowOff>38072</xdr:rowOff>
    </xdr:to>
    <xdr:grpSp>
      <xdr:nvGrpSpPr>
        <xdr:cNvPr id="117" name="Group 116">
          <a:extLst>
            <a:ext uri="{FF2B5EF4-FFF2-40B4-BE49-F238E27FC236}">
              <a16:creationId xmlns:a16="http://schemas.microsoft.com/office/drawing/2014/main" id="{13E6C982-6CD3-4F56-8160-7A99956655B4}"/>
            </a:ext>
          </a:extLst>
        </xdr:cNvPr>
        <xdr:cNvGrpSpPr/>
      </xdr:nvGrpSpPr>
      <xdr:grpSpPr>
        <a:xfrm>
          <a:off x="333375" y="6638897"/>
          <a:ext cx="5804535" cy="5210175"/>
          <a:chOff x="381000" y="6619847"/>
          <a:chExt cx="5734050" cy="5210175"/>
        </a:xfrm>
      </xdr:grpSpPr>
      <xdr:sp macro="" textlink="">
        <xdr:nvSpPr>
          <xdr:cNvPr id="118" name="txt_TourBackground" descr="Background">
            <a:extLst>
              <a:ext uri="{FF2B5EF4-FFF2-40B4-BE49-F238E27FC236}">
                <a16:creationId xmlns:a16="http://schemas.microsoft.com/office/drawing/2014/main" id="{D3E3BF3F-62BA-42BD-AAAA-C2798A711BDD}"/>
              </a:ext>
            </a:extLst>
          </xdr:cNvPr>
          <xdr:cNvSpPr/>
        </xdr:nvSpPr>
        <xdr:spPr>
          <a:xfrm>
            <a:off x="381000" y="6619847"/>
            <a:ext cx="5734050" cy="52101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TourHeader" descr="VLOOKUP and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 and #N/A</a:t>
            </a:r>
          </a:p>
        </xdr:txBody>
      </xdr:sp>
      <xdr:cxnSp macro="">
        <xdr:nvCxnSpPr>
          <xdr:cNvPr id="120" name="txt_TourLine1" descr="Decorative line">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TourLine2" descr="Decorative line">
            <a:extLst>
              <a:ext uri="{FF2B5EF4-FFF2-40B4-BE49-F238E27FC236}">
                <a16:creationId xmlns:a16="http://schemas.microsoft.com/office/drawing/2014/main" id="{9714E556-7850-4148-BEC1-BE99A53AD145}"/>
              </a:ext>
            </a:extLst>
          </xdr:cNvPr>
          <xdr:cNvCxnSpPr>
            <a:cxnSpLocks/>
          </xdr:cNvCxnSpPr>
        </xdr:nvCxnSpPr>
        <xdr:spPr>
          <a:xfrm>
            <a:off x="623901" y="1121301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TourIntro" descr="Invariably, you'll run into a situation where VLOOKUP can't find what you asked it to, and it returns an error (#N/A). Sometimes, it's because the lookup value simply doesn't exist, or it can because the reference cell doesn't have a value yet.&#10;&#10;">
            <a:extLst>
              <a:ext uri="{FF2B5EF4-FFF2-40B4-BE49-F238E27FC236}">
                <a16:creationId xmlns:a16="http://schemas.microsoft.com/office/drawing/2014/main" id="{14D15DCB-93AB-4F22-9D6D-FBFB2C3479BE}"/>
              </a:ext>
            </a:extLst>
          </xdr:cNvPr>
          <xdr:cNvSpPr txBox="1"/>
        </xdr:nvSpPr>
        <xdr:spPr>
          <a:xfrm>
            <a:off x="619288" y="7320013"/>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Invariably, you'll run into a situation where VLOOKUP can't find what you asked it to, and it returns an error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Sometimes, it's because the lookup value simply doesn't exist, or it can because the reference cell doesn't have a value yet.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Step">
            <a:extLst>
              <a:ext uri="{FF2B5EF4-FFF2-40B4-BE49-F238E27FC236}">
                <a16:creationId xmlns:a16="http://schemas.microsoft.com/office/drawing/2014/main" id="{5965A0D4-2BC5-48D7-B26B-96EE64B5243D}"/>
              </a:ext>
            </a:extLst>
          </xdr:cNvPr>
          <xdr:cNvGrpSpPr/>
        </xdr:nvGrpSpPr>
        <xdr:grpSpPr>
          <a:xfrm>
            <a:off x="619125" y="8020022"/>
            <a:ext cx="5353050" cy="596207"/>
            <a:chOff x="562285" y="7734300"/>
            <a:chExt cx="5318320" cy="596207"/>
          </a:xfrm>
        </xdr:grpSpPr>
        <xdr:sp macro="" textlink="">
          <xdr:nvSpPr>
            <xdr:cNvPr id="127" name="txt_Step"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776258"/>
              <a:ext cx="490116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know your lookup value exists, but want to hide the error if the lookup cell is blank, you can use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statement. In this case, we'll wrap our existing VLOOKUP formula like this in cell D43: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=IF(C43="","",VLOOKUP(C43,C37:D41,2,FALSE))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This says, "If cell C43 equals nothing (""), then return nothing, otherwise return the VLOOKUP's results". Note the second closing parenthesis at the end of the formula. This closes the IF statement.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Step" descr="1">
              <a:extLst>
                <a:ext uri="{FF2B5EF4-FFF2-40B4-BE49-F238E27FC236}">
                  <a16:creationId xmlns:a16="http://schemas.microsoft.com/office/drawing/2014/main" id="{FF268881-27CD-4E87-AFEB-AFD303754FA4}"/>
                </a:ext>
              </a:extLst>
            </xdr:cNvPr>
            <xdr:cNvSpPr/>
          </xdr:nvSpPr>
          <xdr:spPr>
            <a:xfrm>
              <a:off x="562285" y="77343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4" name="Group 123">
            <a:extLst>
              <a:ext uri="{FF2B5EF4-FFF2-40B4-BE49-F238E27FC236}">
                <a16:creationId xmlns:a16="http://schemas.microsoft.com/office/drawing/2014/main" id="{E6606029-FD51-46CF-AFBE-ED7D2B796703}"/>
              </a:ext>
            </a:extLst>
          </xdr:cNvPr>
          <xdr:cNvGrpSpPr/>
        </xdr:nvGrpSpPr>
        <xdr:grpSpPr>
          <a:xfrm>
            <a:off x="619125" y="9848822"/>
            <a:ext cx="5229624" cy="643832"/>
            <a:chOff x="11201400" y="3619500"/>
            <a:chExt cx="5229624" cy="643832"/>
          </a:xfrm>
        </xdr:grpSpPr>
        <xdr:sp macro="" textlink="">
          <xdr:nvSpPr>
            <xdr:cNvPr id="125" name="txt_Step" descr="If you're not sure your lookup value exists, but you still want to suppress the #N/A error, you can use an error handling function called IFERROR in cell G43: =IFERROR(VLOOKUP(F43,F37:G41,2,FALSE),&quot;&quot;). IFERROR says if the VLOOKUP returns a valid result, then display that, otherwise, display nothing (&quot;&quot;). We displayed nothing here (&quot;&quot;), but you can also use numbers (0,1, 2, etc.), or text, such as &quot;Formula isn't correct&quot;.&#10;&#10;">
              <a:extLst>
                <a:ext uri="{FF2B5EF4-FFF2-40B4-BE49-F238E27FC236}">
                  <a16:creationId xmlns:a16="http://schemas.microsoft.com/office/drawing/2014/main" id="{250F4D35-4886-4A69-B7A9-2E3BC66C4614}"/>
                </a:ext>
              </a:extLst>
            </xdr:cNvPr>
            <xdr:cNvSpPr txBox="1"/>
          </xdr:nvSpPr>
          <xdr:spPr>
            <a:xfrm>
              <a:off x="11621281" y="3709083"/>
              <a:ext cx="480974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you're not sure your lookup value exists, but you still want to suppress the #N/A error, you can use an error handling function called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G43: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=IFERROR(VLOOKUP(F43,F37:G41,2,FALSE),"")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says, "If the VLOOKUP returns a valid result, then display that, otherwise, display nothing ("")". We displayed nothing here (""), but you can also use numbers (0,1, 2, etc.), or text, such as "Formula isn't correct".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Step" descr="2">
              <a:extLst>
                <a:ext uri="{FF2B5EF4-FFF2-40B4-BE49-F238E27FC236}">
                  <a16:creationId xmlns:a16="http://schemas.microsoft.com/office/drawing/2014/main" id="{5CAEF7F2-CADC-4405-A740-3677A6585269}"/>
                </a:ext>
              </a:extLst>
            </xdr:cNvPr>
            <xdr:cNvSpPr/>
          </xdr:nvSpPr>
          <xdr:spPr>
            <a:xfrm>
              <a:off x="11201400" y="36195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56</xdr:row>
      <xdr:rowOff>180947</xdr:rowOff>
    </xdr:from>
    <xdr:to>
      <xdr:col>1</xdr:col>
      <xdr:colOff>998945</xdr:colOff>
      <xdr:row>58</xdr:row>
      <xdr:rowOff>135396</xdr:rowOff>
    </xdr:to>
    <xdr:sp macro="" textlink="">
      <xdr:nvSpPr>
        <xdr:cNvPr id="129"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049FDD6C-0419-436A-A64D-A3B2D630D4B4}"/>
            </a:ext>
          </a:extLst>
        </xdr:cNvPr>
        <xdr:cNvSpPr/>
      </xdr:nvSpPr>
      <xdr:spPr>
        <a:xfrm flipH="1">
          <a:off x="571500"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3665586</xdr:colOff>
      <xdr:row>56</xdr:row>
      <xdr:rowOff>180947</xdr:rowOff>
    </xdr:from>
    <xdr:to>
      <xdr:col>1</xdr:col>
      <xdr:colOff>4940756</xdr:colOff>
      <xdr:row>58</xdr:row>
      <xdr:rowOff>135396</xdr:rowOff>
    </xdr:to>
    <xdr:sp macro="" textlink="">
      <xdr:nvSpPr>
        <xdr:cNvPr id="130"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7E521B5B-4F6E-46CF-9081-B282E69CE49D}"/>
            </a:ext>
          </a:extLst>
        </xdr:cNvPr>
        <xdr:cNvSpPr/>
      </xdr:nvSpPr>
      <xdr:spPr>
        <a:xfrm>
          <a:off x="4513311"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3</xdr:col>
      <xdr:colOff>428626</xdr:colOff>
      <xdr:row>43</xdr:row>
      <xdr:rowOff>76208</xdr:rowOff>
    </xdr:from>
    <xdr:to>
      <xdr:col>9</xdr:col>
      <xdr:colOff>285751</xdr:colOff>
      <xdr:row>52</xdr:row>
      <xdr:rowOff>130186</xdr:rowOff>
    </xdr:to>
    <xdr:grpSp>
      <xdr:nvGrpSpPr>
        <xdr:cNvPr id="131" name="IMPORTANT DETAIL" descr="IMPORTANT DETAIL&#10;&#10;">
          <a:extLst>
            <a:ext uri="{FF2B5EF4-FFF2-40B4-BE49-F238E27FC236}">
              <a16:creationId xmlns:a16="http://schemas.microsoft.com/office/drawing/2014/main" id="{321AE9BC-CB50-4E20-92DE-ED300BC55383}"/>
            </a:ext>
          </a:extLst>
        </xdr:cNvPr>
        <xdr:cNvGrpSpPr/>
      </xdr:nvGrpSpPr>
      <xdr:grpSpPr>
        <a:xfrm>
          <a:off x="8303896" y="8839208"/>
          <a:ext cx="4181475" cy="1768478"/>
          <a:chOff x="6788150" y="10960177"/>
          <a:chExt cx="3989022" cy="1708075"/>
        </a:xfrm>
      </xdr:grpSpPr>
      <xdr:sp macro="" textlink="">
        <xdr:nvSpPr>
          <xdr:cNvPr id="132" name="Instructio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7073899" y="11363327"/>
            <a:ext cx="3703273"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IFERROR</a:t>
            </a:r>
            <a:r>
              <a:rPr lang="en-US" sz="1100" b="0" i="0" kern="1200" baseline="0">
                <a:solidFill>
                  <a:schemeClr val="dk1"/>
                </a:solidFill>
                <a:effectLst/>
                <a:latin typeface="+mn-lt"/>
                <a:ea typeface="+mn-ea"/>
                <a:cs typeface="+mn-cs"/>
              </a:rPr>
              <a:t> is what's known as a blanket error handler, meaning it will suppress any error your formula might throw. This can cause problems if Excel is giving you a notification that your formula has a legitimate error that needs to be fixed.</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A rule of thumb is to not add error handlers to your formulas until you're absolutely certain they work properly.</a:t>
            </a:r>
            <a:endParaRPr lang="en-US" sz="1100">
              <a:effectLst/>
            </a:endParaRPr>
          </a:p>
        </xdr:txBody>
      </xdr:sp>
      <xdr:pic>
        <xdr:nvPicPr>
          <xdr:cNvPr id="133" name="Magnify glass" descr="Magnifying glass">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134" name="Arrow" descr="Arrow">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1</xdr:col>
      <xdr:colOff>100019</xdr:colOff>
      <xdr:row>6</xdr:row>
      <xdr:rowOff>66655</xdr:rowOff>
    </xdr:from>
    <xdr:to>
      <xdr:col>1</xdr:col>
      <xdr:colOff>3862394</xdr:colOff>
      <xdr:row>19</xdr:row>
      <xdr:rowOff>113871</xdr:rowOff>
    </xdr:to>
    <xdr:grpSp>
      <xdr:nvGrpSpPr>
        <xdr:cNvPr id="135" name="Group 134">
          <a:extLst>
            <a:ext uri="{FF2B5EF4-FFF2-40B4-BE49-F238E27FC236}">
              <a16:creationId xmlns:a16="http://schemas.microsoft.com/office/drawing/2014/main" id="{6CD3A2DF-2D37-45A6-9A63-6B14AFC74B8A}"/>
            </a:ext>
          </a:extLst>
        </xdr:cNvPr>
        <xdr:cNvGrpSpPr/>
      </xdr:nvGrpSpPr>
      <xdr:grpSpPr>
        <a:xfrm>
          <a:off x="1018229" y="1781155"/>
          <a:ext cx="3762375" cy="2523716"/>
          <a:chOff x="2943225" y="1476375"/>
          <a:chExt cx="3762375" cy="2523716"/>
        </a:xfrm>
      </xdr:grpSpPr>
      <xdr:sp macro="" textlink="">
        <xdr:nvSpPr>
          <xdr:cNvPr id="136" name="FormulaBraceLower">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7" name="FormulaBraceLower">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8" name="FormulaBraceUpper">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FormulaBraceUpper">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 descr="=VLOOKUP(A1,B:C,2,FALSE)&#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=VLOOKUP(A1,B:C,2,FALSE)</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FormulaCalloutUpper" descr="What do you want to look fo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do you want to look for?</a:t>
            </a:r>
          </a:p>
        </xdr:txBody>
      </xdr:sp>
      <xdr:sp macro="" textlink="">
        <xdr:nvSpPr>
          <xdr:cNvPr id="142" name="txt_FormulaCalloutUpper" descr="If you find it, how many columns to the right do you want to get a value?&#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find it, how many columns to the right do you want to get a value?</a:t>
            </a:r>
          </a:p>
        </xdr:txBody>
      </xdr:sp>
      <xdr:sp macro="" textlink="">
        <xdr:nvSpPr>
          <xdr:cNvPr id="143" name="txt_FormulaCalloutLower" descr="Where do you want to look for it?&#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Where do you want to look for it?</a:t>
            </a:r>
          </a:p>
        </xdr:txBody>
      </xdr:sp>
      <xdr:sp macro="" textlink="">
        <xdr:nvSpPr>
          <xdr:cNvPr id="144" name="txt_FormulaCalloutLower" descr="Do you want an exact, or approximate match?&#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Do you want an exact, or approximate match?</a:t>
            </a:r>
          </a:p>
        </xdr:txBody>
      </xdr:sp>
    </xdr:grpSp>
    <xdr:clientData/>
  </xdr:twoCellAnchor>
  <xdr:twoCellAnchor>
    <xdr:from>
      <xdr:col>2</xdr:col>
      <xdr:colOff>896859</xdr:colOff>
      <xdr:row>22</xdr:row>
      <xdr:rowOff>66674</xdr:rowOff>
    </xdr:from>
    <xdr:to>
      <xdr:col>8</xdr:col>
      <xdr:colOff>469388</xdr:colOff>
      <xdr:row>28</xdr:row>
      <xdr:rowOff>146779</xdr:rowOff>
    </xdr:to>
    <xdr:grpSp>
      <xdr:nvGrpSpPr>
        <xdr:cNvPr id="4" name="Group 3">
          <a:extLst>
            <a:ext uri="{FF2B5EF4-FFF2-40B4-BE49-F238E27FC236}">
              <a16:creationId xmlns:a16="http://schemas.microsoft.com/office/drawing/2014/main" id="{089FFE6E-D9A5-469F-8731-5F616E56C80F}"/>
            </a:ext>
          </a:extLst>
        </xdr:cNvPr>
        <xdr:cNvGrpSpPr/>
      </xdr:nvGrpSpPr>
      <xdr:grpSpPr>
        <a:xfrm>
          <a:off x="7812009" y="4829174"/>
          <a:ext cx="4216919" cy="1223105"/>
          <a:chOff x="7726284" y="4829174"/>
          <a:chExt cx="4158817" cy="1223105"/>
        </a:xfrm>
      </xdr:grpSpPr>
      <xdr:grpSp>
        <xdr:nvGrpSpPr>
          <xdr:cNvPr id="108" name="Group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Step"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Try selecting</a:t>
              </a:r>
              <a:r>
                <a:rPr lang="en-US" sz="1100" kern="0" baseline="0">
                  <a:solidFill>
                    <a:schemeClr val="bg2">
                      <a:lumMod val="25000"/>
                    </a:schemeClr>
                  </a:solidFill>
                  <a:latin typeface="+mn-lt"/>
                  <a:ea typeface="Segoe UI" pitchFamily="34" charset="0"/>
                  <a:cs typeface="Segoe UI Light" panose="020B0502040204020203" pitchFamily="34" charset="0"/>
                </a:rPr>
                <a:t> different items from the drop down lists. You'll see the result cells instantly update themselves with new values.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aphic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370551" y="2499089"/>
              <a:ext cx="331088" cy="368300"/>
            </a:xfrm>
            <a:prstGeom prst="rect">
              <a:avLst/>
            </a:prstGeom>
          </xdr:spPr>
        </xdr:pic>
      </xdr:grpSp>
      <xdr:sp macro="" textlink="">
        <xdr:nvSpPr>
          <xdr:cNvPr id="71" name="FormulaBraceLower">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headerRowCellStyle="Heading 3 2" dataCellStyle="GrayCell">
  <autoFilter ref="Z2:Z6" xr:uid="{00000000-0009-0000-0100-000001000000}"/>
  <tableColumns count="1">
    <tableColumn id="1" xr3:uid="{00000000-0010-0000-0000-000001000000}"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headerRowCellStyle="Heading 3 2" dataCellStyle="GrayCell">
  <autoFilter ref="AB2:AB4" xr:uid="{00000000-0009-0000-0100-000002000000}"/>
  <tableColumns count="1">
    <tableColumn id="1" xr3:uid="{00000000-0010-0000-0100-000001000000}"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headerRowCellStyle="Heading 3 2" dataCellStyle="GrayCell">
  <autoFilter ref="AD2:AD4" xr:uid="{00000000-0009-0000-0100-000003000000}"/>
  <tableColumns count="1">
    <tableColumn id="1" xr3:uid="{00000000-0010-0000-0200-000001000000}"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headerRowCellStyle="Heading 3 2" dataCellStyle="GrayCell">
  <autoFilter ref="AH2:AH4" xr:uid="{00000000-0009-0000-0100-000004000000}"/>
  <tableColumns count="1">
    <tableColumn id="1" xr3:uid="{00000000-0010-0000-0300-000001000000}"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headerRowCellStyle="Heading 3 2" dataCellStyle="GrayCell">
  <autoFilter ref="AF2:AF4" xr:uid="{00000000-0009-0000-0100-000005000000}"/>
  <tableColumns count="1">
    <tableColumn id="1" xr3:uid="{00000000-0010-0000-0400-000001000000}"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0016FD-C321-4CFD-A64E-8EB60DC55068}">
  <we:reference id="db18cc72-1a17-45df-b60e-7ffb655e8af5"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tabSelected="1" workbookViewId="0"/>
  </sheetViews>
  <sheetFormatPr defaultColWidth="11.15625" defaultRowHeight="20.25" customHeight="1" x14ac:dyDescent="0.55000000000000004"/>
  <cols>
    <col min="1" max="1" width="129.68359375" style="1" customWidth="1"/>
    <col min="2" max="2" width="3.578125" style="1" customWidth="1"/>
    <col min="3" max="16384" width="11.15625" style="1"/>
  </cols>
  <sheetData>
    <row r="1" spans="1:1" ht="20.25" customHeight="1" x14ac:dyDescent="3">
      <c r="A1" s="70"/>
    </row>
    <row r="2" spans="1:1" ht="102" customHeight="1" x14ac:dyDescent="3">
      <c r="A2" s="70" t="s">
        <v>294</v>
      </c>
    </row>
    <row r="3" spans="1:1" ht="43.8" x14ac:dyDescent="0.8">
      <c r="A3" s="2" t="s">
        <v>293</v>
      </c>
    </row>
    <row r="4" spans="1:1" ht="264" customHeight="1" x14ac:dyDescent="0.55000000000000004">
      <c r="A4" s="3" t="s">
        <v>0</v>
      </c>
    </row>
    <row r="5" spans="1:1" ht="20.25" customHeight="1" x14ac:dyDescent="0.8">
      <c r="A5" s="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heetViews>
  <sheetFormatPr defaultColWidth="8.83984375" defaultRowHeight="14.4" x14ac:dyDescent="0.55000000000000004"/>
  <cols>
    <col min="1" max="1" width="12.68359375" style="9" customWidth="1"/>
    <col min="2" max="2" width="82.83984375" style="24" customWidth="1"/>
    <col min="3" max="4" width="12.68359375" style="20" customWidth="1"/>
    <col min="5" max="5" width="8.41796875" style="20" bestFit="1" customWidth="1"/>
    <col min="6" max="8" width="12.68359375" style="20" customWidth="1"/>
    <col min="9" max="25" width="8.83984375" style="20"/>
    <col min="26" max="26" width="8.83984375" style="20" hidden="1" customWidth="1"/>
    <col min="27" max="27" width="2.26171875" style="20" hidden="1" customWidth="1"/>
    <col min="28" max="28" width="11" style="20" hidden="1" customWidth="1"/>
    <col min="29" max="29" width="2.26171875" style="20" hidden="1" customWidth="1"/>
    <col min="30" max="30" width="11" style="20" hidden="1" customWidth="1"/>
    <col min="31" max="31" width="2.26171875" style="20" hidden="1" customWidth="1"/>
    <col min="32" max="32" width="11" style="20" hidden="1" customWidth="1"/>
    <col min="33" max="33" width="2.26171875" style="20" hidden="1" customWidth="1"/>
    <col min="34" max="34" width="11" style="20" hidden="1" customWidth="1"/>
    <col min="35" max="16384" width="8.83984375" style="20"/>
  </cols>
  <sheetData>
    <row r="1" spans="1:34" ht="60" customHeight="1" x14ac:dyDescent="0.55000000000000004">
      <c r="A1" s="29" t="s">
        <v>222</v>
      </c>
      <c r="B1" s="9"/>
      <c r="C1" s="80"/>
      <c r="D1" s="91"/>
      <c r="E1" s="91"/>
      <c r="F1" s="91"/>
      <c r="G1" s="91"/>
      <c r="H1" s="91"/>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x14ac:dyDescent="0.55000000000000004">
      <c r="A2" s="29" t="s">
        <v>223</v>
      </c>
      <c r="B2" s="9"/>
      <c r="C2" s="7" t="s">
        <v>1</v>
      </c>
      <c r="D2" s="8" t="s">
        <v>2</v>
      </c>
      <c r="E2" s="47"/>
      <c r="F2" s="7" t="s">
        <v>1</v>
      </c>
      <c r="G2" s="7" t="s">
        <v>44</v>
      </c>
      <c r="H2" s="8" t="s">
        <v>2</v>
      </c>
      <c r="I2" s="45"/>
      <c r="J2" s="45"/>
      <c r="K2" s="45"/>
      <c r="L2" s="45"/>
      <c r="M2" s="45"/>
      <c r="N2" s="45"/>
      <c r="O2" s="45"/>
      <c r="P2" s="45"/>
      <c r="Q2" s="45"/>
      <c r="R2" s="45"/>
      <c r="S2" s="45"/>
      <c r="T2" s="45"/>
      <c r="U2" s="45"/>
      <c r="V2" s="45"/>
      <c r="W2" s="45"/>
      <c r="X2" s="45"/>
      <c r="Y2" s="45"/>
      <c r="Z2" s="7" t="s">
        <v>1</v>
      </c>
      <c r="AA2" s="45"/>
      <c r="AB2" s="7" t="s">
        <v>4</v>
      </c>
      <c r="AC2" s="45"/>
      <c r="AD2" s="7" t="s">
        <v>6</v>
      </c>
      <c r="AE2" s="45"/>
      <c r="AF2" s="7" t="s">
        <v>8</v>
      </c>
      <c r="AG2" s="45"/>
      <c r="AH2" s="7" t="s">
        <v>10</v>
      </c>
    </row>
    <row r="3" spans="1:34" ht="15" customHeight="1" x14ac:dyDescent="0.55000000000000004">
      <c r="A3" s="29" t="s">
        <v>224</v>
      </c>
      <c r="B3" s="9"/>
      <c r="C3" s="114" t="s">
        <v>4</v>
      </c>
      <c r="D3" s="115">
        <v>50</v>
      </c>
      <c r="E3" s="47"/>
      <c r="F3" s="114" t="s">
        <v>4</v>
      </c>
      <c r="G3" s="114" t="s">
        <v>45</v>
      </c>
      <c r="H3" s="115">
        <v>50</v>
      </c>
      <c r="I3" s="45"/>
      <c r="J3" s="45"/>
      <c r="K3" s="45"/>
      <c r="L3" s="45"/>
      <c r="M3" s="45"/>
      <c r="N3" s="45"/>
      <c r="O3" s="45"/>
      <c r="P3" s="45"/>
      <c r="Q3" s="45"/>
      <c r="R3" s="45"/>
      <c r="S3" s="45"/>
      <c r="T3" s="45"/>
      <c r="U3" s="45"/>
      <c r="V3" s="45"/>
      <c r="W3" s="45"/>
      <c r="X3" s="45"/>
      <c r="Y3" s="45"/>
      <c r="Z3" s="48" t="s">
        <v>4</v>
      </c>
      <c r="AA3" s="45"/>
      <c r="AB3" s="48" t="s">
        <v>45</v>
      </c>
      <c r="AC3" s="45"/>
      <c r="AD3" s="48" t="s">
        <v>46</v>
      </c>
      <c r="AE3" s="45"/>
      <c r="AF3" s="48" t="s">
        <v>47</v>
      </c>
      <c r="AG3" s="45"/>
      <c r="AH3" s="48" t="s">
        <v>48</v>
      </c>
    </row>
    <row r="4" spans="1:34" ht="15" customHeight="1" x14ac:dyDescent="0.55000000000000004">
      <c r="A4" s="29" t="s">
        <v>225</v>
      </c>
      <c r="B4" s="9"/>
      <c r="C4" s="114" t="s">
        <v>6</v>
      </c>
      <c r="D4" s="115">
        <v>20</v>
      </c>
      <c r="E4" s="47"/>
      <c r="F4" s="114" t="s">
        <v>6</v>
      </c>
      <c r="G4" s="114" t="s">
        <v>46</v>
      </c>
      <c r="H4" s="115">
        <v>20</v>
      </c>
      <c r="I4" s="45"/>
      <c r="J4" s="5"/>
      <c r="K4" s="5"/>
      <c r="L4" s="5"/>
      <c r="M4" s="5"/>
      <c r="N4" s="5"/>
      <c r="O4" s="45"/>
      <c r="P4" s="45"/>
      <c r="Q4" s="45"/>
      <c r="R4" s="45"/>
      <c r="S4" s="45"/>
      <c r="T4" s="45"/>
      <c r="U4" s="45"/>
      <c r="V4" s="45"/>
      <c r="W4" s="45"/>
      <c r="X4" s="45"/>
      <c r="Y4" s="45"/>
      <c r="Z4" s="48" t="s">
        <v>6</v>
      </c>
      <c r="AA4" s="45"/>
      <c r="AB4" s="48" t="s">
        <v>49</v>
      </c>
      <c r="AC4" s="45"/>
      <c r="AD4" s="48" t="s">
        <v>50</v>
      </c>
      <c r="AE4" s="45"/>
      <c r="AF4" s="48" t="s">
        <v>51</v>
      </c>
      <c r="AG4" s="45"/>
      <c r="AH4" s="48" t="s">
        <v>52</v>
      </c>
    </row>
    <row r="5" spans="1:34" s="22" customFormat="1" ht="15" customHeight="1" x14ac:dyDescent="0.7">
      <c r="A5" s="29" t="s">
        <v>226</v>
      </c>
      <c r="B5" s="46"/>
      <c r="C5" s="114" t="s">
        <v>8</v>
      </c>
      <c r="D5" s="115">
        <v>60</v>
      </c>
      <c r="E5" s="47"/>
      <c r="F5" s="114" t="s">
        <v>8</v>
      </c>
      <c r="G5" s="114" t="s">
        <v>47</v>
      </c>
      <c r="H5" s="115">
        <v>60</v>
      </c>
      <c r="I5" s="45"/>
      <c r="J5" s="5"/>
      <c r="K5" s="21"/>
      <c r="L5" s="5"/>
      <c r="M5" s="5"/>
      <c r="N5" s="5"/>
      <c r="O5" s="45"/>
      <c r="P5" s="45"/>
      <c r="Q5" s="46"/>
      <c r="R5" s="46"/>
      <c r="S5" s="46"/>
      <c r="T5" s="46"/>
      <c r="U5" s="46"/>
      <c r="V5" s="46"/>
      <c r="W5" s="46"/>
      <c r="X5" s="46"/>
      <c r="Y5" s="46"/>
      <c r="Z5" s="48" t="s">
        <v>8</v>
      </c>
      <c r="AA5" s="46"/>
      <c r="AB5" s="46"/>
      <c r="AC5" s="46"/>
      <c r="AD5" s="46"/>
      <c r="AE5" s="46"/>
      <c r="AF5" s="46"/>
      <c r="AG5" s="46"/>
      <c r="AH5" s="46"/>
    </row>
    <row r="6" spans="1:34" s="22" customFormat="1" ht="15" customHeight="1" x14ac:dyDescent="0.55000000000000004">
      <c r="A6" s="29" t="s">
        <v>227</v>
      </c>
      <c r="B6" s="46"/>
      <c r="C6" s="114" t="s">
        <v>10</v>
      </c>
      <c r="D6" s="115">
        <v>40</v>
      </c>
      <c r="E6" s="47"/>
      <c r="F6" s="114" t="s">
        <v>10</v>
      </c>
      <c r="G6" s="114" t="s">
        <v>48</v>
      </c>
      <c r="H6" s="115">
        <v>40</v>
      </c>
      <c r="I6" s="45"/>
      <c r="J6" s="45"/>
      <c r="K6" s="45"/>
      <c r="L6" s="45"/>
      <c r="M6" s="45"/>
      <c r="N6" s="5"/>
      <c r="O6" s="45"/>
      <c r="P6" s="45"/>
      <c r="Q6" s="46"/>
      <c r="R6" s="46"/>
      <c r="S6" s="46"/>
      <c r="T6" s="46"/>
      <c r="U6" s="46"/>
      <c r="V6" s="46"/>
      <c r="W6" s="46"/>
      <c r="X6" s="46"/>
      <c r="Y6" s="46"/>
      <c r="Z6" s="48" t="s">
        <v>10</v>
      </c>
      <c r="AA6" s="46"/>
      <c r="AB6" s="46"/>
      <c r="AC6" s="46"/>
      <c r="AD6" s="46"/>
      <c r="AE6" s="46"/>
      <c r="AF6" s="46"/>
      <c r="AG6" s="46"/>
      <c r="AH6" s="46"/>
    </row>
    <row r="7" spans="1:34" s="22" customFormat="1" ht="15" customHeight="1" x14ac:dyDescent="0.55000000000000004">
      <c r="A7" s="29" t="s">
        <v>287</v>
      </c>
      <c r="B7" s="46"/>
      <c r="C7" s="114" t="s">
        <v>4</v>
      </c>
      <c r="D7" s="115">
        <v>50</v>
      </c>
      <c r="E7" s="47"/>
      <c r="F7" s="114" t="s">
        <v>4</v>
      </c>
      <c r="G7" s="114" t="s">
        <v>49</v>
      </c>
      <c r="H7" s="115">
        <v>50</v>
      </c>
      <c r="I7" s="46"/>
      <c r="J7" s="46"/>
      <c r="K7" s="46"/>
      <c r="L7" s="46"/>
      <c r="M7" s="46"/>
      <c r="N7" s="5"/>
      <c r="O7" s="46"/>
      <c r="P7" s="46"/>
      <c r="Q7" s="46"/>
      <c r="R7" s="46"/>
      <c r="S7" s="46"/>
      <c r="T7" s="46"/>
      <c r="U7" s="46"/>
      <c r="V7" s="46"/>
      <c r="W7" s="46"/>
      <c r="X7" s="46"/>
      <c r="Y7" s="46"/>
      <c r="Z7" s="46"/>
      <c r="AA7" s="46"/>
      <c r="AB7" s="46"/>
      <c r="AC7" s="46"/>
      <c r="AD7" s="46"/>
      <c r="AE7" s="46"/>
      <c r="AF7" s="46"/>
      <c r="AG7" s="46"/>
      <c r="AH7" s="46"/>
    </row>
    <row r="8" spans="1:34" s="22" customFormat="1" ht="15" customHeight="1" x14ac:dyDescent="0.55000000000000004">
      <c r="A8" s="29" t="s">
        <v>228</v>
      </c>
      <c r="B8" s="46"/>
      <c r="C8" s="114" t="s">
        <v>6</v>
      </c>
      <c r="D8" s="115">
        <v>20</v>
      </c>
      <c r="E8" s="47"/>
      <c r="F8" s="114" t="s">
        <v>6</v>
      </c>
      <c r="G8" s="114" t="s">
        <v>50</v>
      </c>
      <c r="H8" s="115">
        <v>20</v>
      </c>
      <c r="I8" s="46"/>
      <c r="J8" s="46"/>
      <c r="K8" s="46"/>
      <c r="L8" s="46"/>
      <c r="M8" s="46"/>
      <c r="N8" s="5"/>
      <c r="O8" s="46"/>
      <c r="P8" s="46"/>
      <c r="Q8" s="46"/>
      <c r="R8" s="46"/>
      <c r="S8" s="46"/>
      <c r="T8" s="46"/>
      <c r="U8" s="46"/>
      <c r="V8" s="46"/>
      <c r="W8" s="46"/>
      <c r="X8" s="46"/>
      <c r="Y8" s="46"/>
      <c r="Z8" s="46"/>
      <c r="AA8" s="46"/>
      <c r="AB8" s="46"/>
      <c r="AC8" s="46"/>
      <c r="AD8" s="46"/>
      <c r="AE8" s="46"/>
      <c r="AF8" s="46"/>
      <c r="AG8" s="46"/>
      <c r="AH8" s="46"/>
    </row>
    <row r="9" spans="1:34" s="22" customFormat="1" ht="15" customHeight="1" x14ac:dyDescent="0.55000000000000004">
      <c r="A9" s="29" t="s">
        <v>229</v>
      </c>
      <c r="B9" s="46"/>
      <c r="C9" s="114" t="s">
        <v>8</v>
      </c>
      <c r="D9" s="115">
        <v>60</v>
      </c>
      <c r="E9" s="47"/>
      <c r="F9" s="114" t="s">
        <v>8</v>
      </c>
      <c r="G9" s="114" t="s">
        <v>51</v>
      </c>
      <c r="H9" s="115">
        <v>60</v>
      </c>
      <c r="I9" s="46"/>
      <c r="J9" s="46"/>
      <c r="K9" s="46"/>
      <c r="L9" s="46"/>
      <c r="M9" s="46"/>
      <c r="N9" s="5"/>
      <c r="O9" s="46"/>
      <c r="P9" s="46"/>
      <c r="Q9" s="46"/>
      <c r="R9" s="46"/>
      <c r="S9" s="46"/>
      <c r="T9" s="46"/>
      <c r="U9" s="46"/>
      <c r="V9" s="46"/>
      <c r="W9" s="46"/>
      <c r="X9" s="46"/>
      <c r="Y9" s="46"/>
      <c r="Z9" s="46"/>
      <c r="AA9" s="46"/>
      <c r="AB9" s="46"/>
      <c r="AC9" s="46"/>
      <c r="AD9" s="46"/>
      <c r="AE9" s="46"/>
      <c r="AF9" s="46"/>
      <c r="AG9" s="46"/>
      <c r="AH9" s="46"/>
    </row>
    <row r="10" spans="1:34" s="22" customFormat="1" ht="15" customHeight="1" x14ac:dyDescent="0.55000000000000004">
      <c r="A10" s="29" t="s">
        <v>230</v>
      </c>
      <c r="B10" s="46"/>
      <c r="C10" s="114" t="s">
        <v>10</v>
      </c>
      <c r="D10" s="115">
        <v>40</v>
      </c>
      <c r="E10" s="47"/>
      <c r="F10" s="114" t="s">
        <v>10</v>
      </c>
      <c r="G10" s="114" t="s">
        <v>52</v>
      </c>
      <c r="H10" s="115">
        <v>40</v>
      </c>
      <c r="I10" s="46"/>
      <c r="J10" s="5"/>
      <c r="K10" s="5"/>
      <c r="L10" s="5"/>
      <c r="M10" s="5"/>
      <c r="N10" s="5"/>
      <c r="O10" s="46"/>
      <c r="P10" s="46"/>
      <c r="Q10" s="46"/>
      <c r="R10" s="46"/>
      <c r="S10" s="46"/>
      <c r="T10" s="46"/>
      <c r="U10" s="46"/>
      <c r="V10" s="46"/>
      <c r="W10" s="46"/>
      <c r="X10" s="46"/>
      <c r="Y10" s="46"/>
      <c r="Z10" s="46"/>
      <c r="AA10" s="46"/>
      <c r="AB10" s="46"/>
      <c r="AC10" s="46"/>
      <c r="AD10" s="46"/>
      <c r="AE10" s="46"/>
      <c r="AF10" s="46"/>
      <c r="AG10" s="46"/>
      <c r="AH10" s="46"/>
    </row>
    <row r="11" spans="1:34" s="22" customFormat="1" ht="15" customHeight="1" x14ac:dyDescent="0.55000000000000004">
      <c r="A11" s="29" t="s">
        <v>231</v>
      </c>
      <c r="B11" s="46"/>
      <c r="C11" s="114" t="s">
        <v>4</v>
      </c>
      <c r="D11" s="115">
        <v>50</v>
      </c>
      <c r="E11" s="47"/>
      <c r="F11" s="114" t="s">
        <v>4</v>
      </c>
      <c r="G11" s="114" t="s">
        <v>49</v>
      </c>
      <c r="H11" s="115">
        <v>50</v>
      </c>
      <c r="I11" s="46"/>
      <c r="J11" s="51"/>
      <c r="K11" s="10"/>
      <c r="L11" s="5"/>
      <c r="M11" s="5"/>
      <c r="N11" s="5"/>
      <c r="O11" s="46"/>
      <c r="P11" s="46"/>
      <c r="Q11" s="46"/>
      <c r="R11" s="46"/>
      <c r="S11" s="46"/>
      <c r="T11" s="46"/>
      <c r="U11" s="46"/>
      <c r="V11" s="46"/>
      <c r="W11" s="46"/>
      <c r="X11" s="46"/>
      <c r="Y11" s="46"/>
      <c r="Z11" s="46"/>
      <c r="AA11" s="46"/>
      <c r="AB11" s="46"/>
      <c r="AC11" s="46"/>
      <c r="AD11" s="46"/>
      <c r="AE11" s="46"/>
      <c r="AF11" s="46"/>
      <c r="AG11" s="46"/>
      <c r="AH11" s="46"/>
    </row>
    <row r="12" spans="1:34" s="22" customFormat="1" ht="15" customHeight="1" x14ac:dyDescent="0.55000000000000004">
      <c r="A12" s="29" t="s">
        <v>232</v>
      </c>
      <c r="B12" s="46"/>
      <c r="C12" s="114" t="s">
        <v>6</v>
      </c>
      <c r="D12" s="115">
        <v>20</v>
      </c>
      <c r="E12" s="47"/>
      <c r="F12" s="114" t="s">
        <v>6</v>
      </c>
      <c r="G12" s="114" t="s">
        <v>50</v>
      </c>
      <c r="H12" s="115">
        <v>20</v>
      </c>
      <c r="I12" s="46"/>
      <c r="J12" s="51"/>
      <c r="K12" s="6"/>
      <c r="L12" s="5"/>
      <c r="M12" s="5"/>
      <c r="N12" s="5"/>
      <c r="O12" s="46"/>
      <c r="P12" s="46"/>
      <c r="Q12" s="46"/>
      <c r="R12" s="46"/>
      <c r="S12" s="46"/>
      <c r="T12" s="46"/>
      <c r="U12" s="46"/>
      <c r="V12" s="46"/>
      <c r="W12" s="46"/>
      <c r="X12" s="46"/>
      <c r="Y12" s="46"/>
      <c r="Z12" s="46"/>
      <c r="AA12" s="46"/>
      <c r="AB12" s="46"/>
      <c r="AC12" s="46"/>
      <c r="AD12" s="46"/>
      <c r="AE12" s="46"/>
      <c r="AF12" s="46"/>
      <c r="AG12" s="46"/>
      <c r="AH12" s="46"/>
    </row>
    <row r="13" spans="1:34" s="22" customFormat="1" ht="15" customHeight="1" x14ac:dyDescent="0.55000000000000004">
      <c r="A13" s="31" t="s">
        <v>233</v>
      </c>
      <c r="B13" s="46"/>
      <c r="C13" s="114" t="s">
        <v>8</v>
      </c>
      <c r="D13" s="115">
        <v>60</v>
      </c>
      <c r="E13" s="47"/>
      <c r="F13" s="114" t="s">
        <v>8</v>
      </c>
      <c r="G13" s="114" t="s">
        <v>47</v>
      </c>
      <c r="H13" s="115">
        <v>60</v>
      </c>
      <c r="I13" s="46"/>
      <c r="J13" s="51"/>
      <c r="K13" s="6"/>
      <c r="L13" s="5"/>
      <c r="M13" s="5"/>
      <c r="N13" s="5"/>
      <c r="O13" s="46"/>
      <c r="P13" s="46"/>
      <c r="Q13" s="46"/>
      <c r="R13" s="46"/>
      <c r="S13" s="46"/>
      <c r="T13" s="46"/>
      <c r="U13" s="46"/>
      <c r="V13" s="46"/>
      <c r="W13" s="46"/>
      <c r="X13" s="46"/>
      <c r="Y13" s="46"/>
      <c r="Z13" s="46"/>
      <c r="AA13" s="46"/>
      <c r="AB13" s="46"/>
      <c r="AC13" s="46"/>
      <c r="AD13" s="46"/>
      <c r="AE13" s="46"/>
      <c r="AF13" s="46"/>
      <c r="AG13" s="46"/>
      <c r="AH13" s="46"/>
    </row>
    <row r="14" spans="1:34" s="22" customFormat="1" ht="15" customHeight="1" x14ac:dyDescent="0.55000000000000004">
      <c r="A14" s="30" t="s">
        <v>234</v>
      </c>
      <c r="B14" s="46"/>
      <c r="C14" s="114" t="s">
        <v>10</v>
      </c>
      <c r="D14" s="115">
        <v>40</v>
      </c>
      <c r="E14" s="47"/>
      <c r="F14" s="114" t="s">
        <v>10</v>
      </c>
      <c r="G14" s="114" t="s">
        <v>52</v>
      </c>
      <c r="H14" s="115">
        <v>40</v>
      </c>
      <c r="I14" s="46"/>
      <c r="J14" s="51"/>
      <c r="K14" s="52"/>
      <c r="L14" s="5"/>
      <c r="M14" s="5"/>
      <c r="N14" s="5"/>
      <c r="O14" s="46"/>
      <c r="P14" s="46"/>
      <c r="Q14" s="46"/>
      <c r="R14" s="46"/>
      <c r="S14" s="46"/>
      <c r="T14" s="46"/>
      <c r="U14" s="46"/>
      <c r="V14" s="46"/>
      <c r="W14" s="46"/>
      <c r="X14" s="46"/>
      <c r="Y14" s="46"/>
      <c r="Z14" s="46"/>
      <c r="AA14" s="46"/>
      <c r="AB14" s="46"/>
      <c r="AC14" s="46"/>
      <c r="AD14" s="46"/>
      <c r="AE14" s="46"/>
      <c r="AF14" s="46"/>
      <c r="AG14" s="46"/>
      <c r="AH14" s="46"/>
    </row>
    <row r="15" spans="1:34" s="22" customFormat="1" ht="15" customHeight="1" x14ac:dyDescent="0.55000000000000004">
      <c r="A15" s="31" t="s">
        <v>298</v>
      </c>
      <c r="B15" s="46"/>
      <c r="C15" s="23"/>
      <c r="D15" s="23"/>
      <c r="E15" s="23"/>
      <c r="F15" s="23"/>
      <c r="G15" s="23"/>
      <c r="H15" s="23"/>
      <c r="I15" s="46"/>
      <c r="J15" s="51"/>
      <c r="K15" s="53"/>
      <c r="L15" s="5"/>
      <c r="M15" s="5"/>
      <c r="N15" s="5"/>
      <c r="O15" s="46"/>
      <c r="P15" s="46"/>
      <c r="Q15" s="46"/>
      <c r="R15" s="46"/>
      <c r="S15" s="46"/>
      <c r="T15" s="46"/>
      <c r="U15" s="46"/>
      <c r="V15" s="46"/>
      <c r="W15" s="46"/>
      <c r="X15" s="46"/>
      <c r="Y15" s="46"/>
      <c r="Z15" s="46"/>
      <c r="AA15" s="46"/>
      <c r="AB15" s="46"/>
      <c r="AC15" s="46"/>
      <c r="AD15" s="46"/>
      <c r="AE15" s="46"/>
      <c r="AF15" s="46"/>
      <c r="AG15" s="46"/>
      <c r="AH15" s="46"/>
    </row>
    <row r="16" spans="1:34" s="22" customFormat="1" ht="15" customHeight="1" thickBot="1" x14ac:dyDescent="0.6">
      <c r="A16" s="29" t="s">
        <v>136</v>
      </c>
      <c r="B16" s="46"/>
      <c r="C16" s="46" t="s">
        <v>1</v>
      </c>
      <c r="D16" s="25" t="s">
        <v>53</v>
      </c>
      <c r="E16" s="47"/>
      <c r="F16" s="46" t="s">
        <v>1</v>
      </c>
      <c r="G16" s="46" t="s">
        <v>44</v>
      </c>
      <c r="H16" s="25" t="s">
        <v>54</v>
      </c>
      <c r="I16" s="46"/>
      <c r="J16" s="51"/>
      <c r="K16" s="10"/>
      <c r="L16" s="5"/>
      <c r="M16" s="5"/>
      <c r="N16" s="5"/>
      <c r="O16" s="46"/>
      <c r="P16" s="46"/>
      <c r="Q16" s="46"/>
      <c r="R16" s="46"/>
      <c r="S16" s="46"/>
      <c r="T16" s="46"/>
      <c r="U16" s="46"/>
      <c r="V16" s="46"/>
      <c r="W16" s="46"/>
      <c r="X16" s="46"/>
      <c r="Y16" s="46"/>
      <c r="Z16" s="46"/>
      <c r="AA16" s="46"/>
      <c r="AB16" s="46"/>
      <c r="AC16" s="46"/>
      <c r="AD16" s="46"/>
      <c r="AE16" s="46"/>
      <c r="AF16" s="46"/>
      <c r="AG16" s="46"/>
      <c r="AH16" s="46"/>
    </row>
    <row r="17" spans="1:34" s="22" customFormat="1" ht="15" customHeight="1" thickTop="1" thickBot="1" x14ac:dyDescent="0.6">
      <c r="A17" s="29" t="s">
        <v>137</v>
      </c>
      <c r="B17" s="46"/>
      <c r="C17" s="54" t="s">
        <v>4</v>
      </c>
      <c r="D17" s="55"/>
      <c r="E17" s="47"/>
      <c r="F17" s="54" t="s">
        <v>6</v>
      </c>
      <c r="G17" s="54" t="s">
        <v>46</v>
      </c>
      <c r="H17" s="50"/>
      <c r="I17" s="46"/>
      <c r="J17" s="56"/>
      <c r="K17" s="6"/>
      <c r="L17" s="5"/>
      <c r="M17" s="5"/>
      <c r="N17" s="5"/>
      <c r="O17" s="46"/>
      <c r="P17" s="46"/>
      <c r="Q17" s="46"/>
      <c r="R17" s="46"/>
      <c r="S17" s="46"/>
      <c r="T17" s="46"/>
      <c r="U17" s="46"/>
      <c r="V17" s="46"/>
      <c r="W17" s="46"/>
      <c r="X17" s="46"/>
      <c r="Y17" s="46"/>
      <c r="Z17" s="46"/>
      <c r="AA17" s="46"/>
      <c r="AB17" s="46"/>
      <c r="AC17" s="46"/>
      <c r="AD17" s="46"/>
      <c r="AE17" s="46"/>
      <c r="AF17" s="46"/>
      <c r="AG17" s="46"/>
      <c r="AH17" s="46"/>
    </row>
    <row r="18" spans="1:34" s="22" customFormat="1" ht="15" customHeight="1" thickTop="1" x14ac:dyDescent="0.55000000000000004">
      <c r="A18" s="29" t="s">
        <v>235</v>
      </c>
      <c r="B18" s="46"/>
      <c r="C18" s="46"/>
      <c r="D18" s="46"/>
      <c r="E18" s="47"/>
      <c r="F18" s="46"/>
      <c r="G18" s="46"/>
      <c r="H18" s="46"/>
      <c r="I18" s="46"/>
      <c r="J18" s="51"/>
      <c r="K18" s="52"/>
      <c r="L18" s="5"/>
      <c r="M18" s="5"/>
      <c r="N18" s="5"/>
      <c r="O18" s="46"/>
      <c r="P18" s="46"/>
      <c r="Q18" s="46"/>
      <c r="R18" s="46"/>
      <c r="S18" s="46"/>
      <c r="T18" s="46"/>
      <c r="U18" s="46"/>
      <c r="V18" s="46"/>
      <c r="W18" s="46"/>
      <c r="X18" s="46"/>
      <c r="Y18" s="46"/>
      <c r="Z18" s="46"/>
      <c r="AA18" s="46"/>
      <c r="AB18" s="46"/>
      <c r="AC18" s="46"/>
      <c r="AD18" s="46"/>
      <c r="AE18" s="46"/>
      <c r="AF18" s="46"/>
      <c r="AG18" s="46"/>
      <c r="AH18" s="46"/>
    </row>
    <row r="19" spans="1:34" s="22" customFormat="1" ht="15" customHeight="1" x14ac:dyDescent="0.55000000000000004">
      <c r="A19" s="29" t="s">
        <v>236</v>
      </c>
      <c r="B19" s="46"/>
      <c r="C19" s="1"/>
      <c r="D19" s="1"/>
      <c r="E19" s="1"/>
      <c r="F19" s="1"/>
      <c r="G19" s="1"/>
      <c r="H19" s="1"/>
      <c r="I19" s="46"/>
      <c r="J19" s="51"/>
      <c r="K19" s="53"/>
      <c r="L19" s="5"/>
      <c r="M19" s="5"/>
      <c r="N19" s="46"/>
      <c r="O19" s="46"/>
      <c r="P19" s="46"/>
      <c r="Q19" s="46"/>
      <c r="R19" s="46"/>
      <c r="S19" s="46"/>
      <c r="T19" s="46"/>
      <c r="U19" s="46"/>
      <c r="V19" s="46"/>
      <c r="W19" s="46"/>
      <c r="X19" s="46"/>
      <c r="Y19" s="46"/>
      <c r="Z19" s="46"/>
      <c r="AA19" s="46"/>
      <c r="AB19" s="46"/>
      <c r="AC19" s="46"/>
      <c r="AD19" s="46"/>
      <c r="AE19" s="46"/>
      <c r="AF19" s="46"/>
      <c r="AG19" s="46"/>
      <c r="AH19" s="46"/>
    </row>
    <row r="20" spans="1:34" s="22" customFormat="1" ht="15" customHeight="1" x14ac:dyDescent="0.55000000000000004">
      <c r="A20" s="29" t="s">
        <v>306</v>
      </c>
      <c r="B20" s="46"/>
      <c r="C20" s="1"/>
      <c r="D20" s="1"/>
      <c r="E20" s="1"/>
      <c r="F20" s="1"/>
      <c r="G20" s="1"/>
      <c r="H20" s="1"/>
      <c r="I20" s="46"/>
      <c r="J20" s="56"/>
      <c r="K20" s="10"/>
      <c r="L20" s="46"/>
      <c r="M20" s="5"/>
      <c r="N20" s="46"/>
      <c r="O20" s="46"/>
      <c r="P20" s="46"/>
      <c r="Q20" s="46"/>
      <c r="R20" s="46"/>
      <c r="S20" s="46"/>
      <c r="T20" s="46"/>
      <c r="U20" s="46"/>
      <c r="V20" s="46"/>
      <c r="W20" s="46"/>
      <c r="X20" s="46"/>
      <c r="Y20" s="46"/>
      <c r="Z20" s="46"/>
      <c r="AA20" s="46"/>
      <c r="AB20" s="46"/>
      <c r="AC20" s="46"/>
      <c r="AD20" s="46"/>
      <c r="AE20" s="46"/>
      <c r="AF20" s="46"/>
      <c r="AG20" s="46"/>
      <c r="AH20" s="46"/>
    </row>
    <row r="21" spans="1:34" s="22" customFormat="1" ht="15" customHeight="1" x14ac:dyDescent="0.55000000000000004">
      <c r="A21" s="29" t="s">
        <v>237</v>
      </c>
      <c r="B21" s="46"/>
      <c r="C21" s="1"/>
      <c r="D21" s="1"/>
      <c r="E21" s="1"/>
      <c r="F21" s="1"/>
      <c r="G21" s="1"/>
      <c r="H21" s="1"/>
      <c r="I21" s="46"/>
      <c r="J21" s="56"/>
      <c r="K21" s="6"/>
      <c r="L21" s="46"/>
      <c r="M21" s="5"/>
      <c r="N21" s="46"/>
      <c r="O21" s="46"/>
      <c r="P21" s="46"/>
      <c r="Q21" s="46"/>
      <c r="R21" s="46"/>
      <c r="S21" s="46"/>
      <c r="T21" s="46"/>
      <c r="U21" s="46"/>
      <c r="V21" s="46"/>
      <c r="W21" s="46"/>
      <c r="X21" s="46"/>
      <c r="Y21" s="46"/>
      <c r="Z21" s="46"/>
      <c r="AA21" s="46"/>
      <c r="AB21" s="46"/>
      <c r="AC21" s="46"/>
      <c r="AD21" s="46"/>
      <c r="AE21" s="46"/>
      <c r="AF21" s="46"/>
      <c r="AG21" s="46"/>
      <c r="AH21" s="46"/>
    </row>
    <row r="22" spans="1:34" s="22" customFormat="1" ht="15" customHeight="1" x14ac:dyDescent="0.55000000000000004">
      <c r="A22" s="29" t="s">
        <v>226</v>
      </c>
      <c r="B22" s="46"/>
      <c r="C22" s="1"/>
      <c r="D22" s="1"/>
      <c r="E22" s="1"/>
      <c r="F22" s="1"/>
      <c r="G22" s="1"/>
      <c r="H22" s="1"/>
      <c r="I22" s="46"/>
      <c r="J22" s="45"/>
      <c r="K22" s="6"/>
      <c r="L22" s="57"/>
      <c r="M22" s="5"/>
      <c r="N22" s="46"/>
      <c r="O22" s="46"/>
      <c r="P22" s="46"/>
      <c r="Q22" s="46"/>
      <c r="R22" s="46"/>
      <c r="S22" s="46"/>
      <c r="T22" s="46"/>
      <c r="U22" s="46"/>
      <c r="V22" s="46"/>
      <c r="W22" s="46"/>
      <c r="X22" s="46"/>
      <c r="Y22" s="46"/>
      <c r="Z22" s="46"/>
      <c r="AA22" s="46"/>
      <c r="AB22" s="46"/>
      <c r="AC22" s="46"/>
      <c r="AD22" s="46"/>
      <c r="AE22" s="46"/>
      <c r="AF22" s="46"/>
      <c r="AG22" s="46"/>
      <c r="AH22" s="46"/>
    </row>
    <row r="23" spans="1:34" s="22" customFormat="1" ht="15" customHeight="1" x14ac:dyDescent="0.55000000000000004">
      <c r="A23" s="29" t="s">
        <v>227</v>
      </c>
      <c r="B23" s="46"/>
      <c r="C23" s="1"/>
      <c r="D23" s="1"/>
      <c r="E23" s="1"/>
      <c r="F23" s="1"/>
      <c r="G23" s="1"/>
      <c r="H23" s="1"/>
      <c r="I23" s="46"/>
      <c r="J23" s="45"/>
      <c r="K23" s="58"/>
      <c r="L23" s="57"/>
      <c r="M23" s="5"/>
      <c r="N23" s="46"/>
      <c r="O23" s="46"/>
      <c r="P23" s="46"/>
      <c r="Q23" s="46"/>
      <c r="R23" s="46"/>
      <c r="S23" s="46"/>
      <c r="T23" s="46"/>
      <c r="U23" s="46"/>
      <c r="V23" s="46"/>
      <c r="W23" s="46"/>
      <c r="X23" s="46"/>
      <c r="Y23" s="46"/>
      <c r="Z23" s="46"/>
      <c r="AA23" s="46"/>
      <c r="AB23" s="46"/>
      <c r="AC23" s="46"/>
      <c r="AD23" s="46"/>
      <c r="AE23" s="46"/>
      <c r="AF23" s="46"/>
      <c r="AG23" s="46"/>
      <c r="AH23" s="46"/>
    </row>
    <row r="24" spans="1:34" s="22" customFormat="1" ht="15" customHeight="1" x14ac:dyDescent="0.55000000000000004">
      <c r="A24" s="31" t="s">
        <v>305</v>
      </c>
      <c r="B24" s="46"/>
      <c r="C24" s="1"/>
      <c r="D24" s="1"/>
      <c r="E24" s="1"/>
      <c r="F24" s="1"/>
      <c r="G24" s="1"/>
      <c r="H24" s="1"/>
      <c r="I24" s="46"/>
      <c r="J24" s="45"/>
      <c r="K24" s="46"/>
      <c r="L24" s="57"/>
      <c r="M24" s="5"/>
      <c r="N24" s="46"/>
      <c r="O24" s="46"/>
      <c r="P24" s="46"/>
      <c r="Q24" s="46"/>
      <c r="R24" s="46"/>
      <c r="S24" s="46"/>
      <c r="T24" s="46"/>
      <c r="U24" s="46"/>
      <c r="V24" s="46"/>
      <c r="W24" s="46"/>
      <c r="X24" s="46"/>
      <c r="Y24" s="46"/>
      <c r="Z24" s="46"/>
      <c r="AA24" s="46"/>
      <c r="AB24" s="46"/>
      <c r="AC24" s="46"/>
      <c r="AD24" s="46"/>
      <c r="AE24" s="46"/>
      <c r="AF24" s="46"/>
      <c r="AG24" s="46"/>
      <c r="AH24" s="45"/>
    </row>
    <row r="25" spans="1:34" s="22" customFormat="1" ht="15" customHeight="1" x14ac:dyDescent="0.55000000000000004">
      <c r="A25" s="29" t="s">
        <v>238</v>
      </c>
      <c r="B25" s="46"/>
      <c r="C25" s="1"/>
      <c r="D25" s="1"/>
      <c r="E25" s="1"/>
      <c r="F25" s="1"/>
      <c r="G25" s="1"/>
      <c r="H25" s="1"/>
      <c r="I25" s="46"/>
      <c r="J25" s="45"/>
      <c r="K25" s="46"/>
      <c r="L25" s="57"/>
      <c r="M25" s="5"/>
      <c r="N25" s="46"/>
      <c r="O25" s="46"/>
      <c r="P25" s="46"/>
      <c r="Q25" s="46"/>
      <c r="R25" s="46"/>
      <c r="S25" s="46"/>
      <c r="T25" s="46"/>
      <c r="U25" s="46"/>
      <c r="V25" s="46"/>
      <c r="W25" s="46"/>
      <c r="X25" s="46"/>
      <c r="Y25" s="46"/>
      <c r="Z25" s="46"/>
      <c r="AA25" s="46"/>
      <c r="AB25" s="46"/>
      <c r="AC25" s="46"/>
      <c r="AD25" s="46"/>
      <c r="AE25" s="46"/>
      <c r="AF25" s="46"/>
      <c r="AG25" s="46"/>
      <c r="AH25" s="45"/>
    </row>
    <row r="26" spans="1:34" s="22" customFormat="1" ht="15" customHeight="1" x14ac:dyDescent="0.55000000000000004">
      <c r="A26" s="29" t="s">
        <v>239</v>
      </c>
      <c r="B26" s="46"/>
      <c r="C26" s="1"/>
      <c r="D26" s="1"/>
      <c r="E26" s="1"/>
      <c r="F26" s="1"/>
      <c r="G26" s="1"/>
      <c r="H26" s="1"/>
      <c r="I26" s="46"/>
      <c r="J26" s="45"/>
      <c r="K26" s="46"/>
      <c r="L26" s="57"/>
      <c r="M26" s="5"/>
      <c r="N26" s="46"/>
      <c r="O26" s="46"/>
      <c r="P26" s="46"/>
      <c r="Q26" s="46"/>
      <c r="R26" s="46"/>
      <c r="S26" s="46"/>
      <c r="T26" s="46"/>
      <c r="U26" s="46"/>
      <c r="V26" s="46"/>
      <c r="W26" s="46"/>
      <c r="X26" s="46"/>
      <c r="Y26" s="46"/>
      <c r="Z26" s="46"/>
      <c r="AA26" s="46"/>
      <c r="AB26" s="46"/>
      <c r="AC26" s="46"/>
      <c r="AD26" s="46"/>
      <c r="AE26" s="46"/>
      <c r="AF26" s="46"/>
      <c r="AG26" s="46"/>
      <c r="AH26" s="45"/>
    </row>
    <row r="27" spans="1:34" s="22" customFormat="1" ht="15" customHeight="1" x14ac:dyDescent="0.55000000000000004">
      <c r="A27" s="29" t="s">
        <v>232</v>
      </c>
      <c r="B27" s="46"/>
      <c r="C27" s="1"/>
      <c r="D27" s="1"/>
      <c r="E27" s="1"/>
      <c r="F27" s="1"/>
      <c r="G27" s="1"/>
      <c r="H27" s="1"/>
      <c r="I27" s="46"/>
      <c r="J27" s="45"/>
      <c r="K27" s="46"/>
      <c r="L27" s="57"/>
      <c r="M27" s="5"/>
      <c r="N27" s="46"/>
      <c r="O27" s="46"/>
      <c r="P27" s="46"/>
      <c r="Q27" s="46"/>
      <c r="R27" s="46"/>
      <c r="S27" s="46"/>
      <c r="T27" s="46"/>
      <c r="U27" s="46"/>
      <c r="V27" s="46"/>
      <c r="W27" s="46"/>
      <c r="X27" s="46"/>
      <c r="Y27" s="46"/>
      <c r="Z27" s="46"/>
      <c r="AA27" s="46"/>
      <c r="AB27" s="46"/>
      <c r="AC27" s="46"/>
      <c r="AD27" s="46"/>
      <c r="AE27" s="46"/>
      <c r="AF27" s="46"/>
      <c r="AG27" s="46"/>
      <c r="AH27" s="45"/>
    </row>
    <row r="28" spans="1:34" s="22" customFormat="1" ht="15" customHeight="1" x14ac:dyDescent="0.55000000000000004">
      <c r="A28" s="29" t="s">
        <v>240</v>
      </c>
      <c r="B28" s="46"/>
      <c r="C28" s="1"/>
      <c r="D28" s="1"/>
      <c r="E28" s="1"/>
      <c r="F28" s="1"/>
      <c r="G28" s="1"/>
      <c r="H28" s="1"/>
      <c r="I28" s="46"/>
      <c r="J28" s="45"/>
      <c r="K28" s="46"/>
      <c r="L28" s="57"/>
      <c r="M28" s="46"/>
      <c r="N28" s="46"/>
      <c r="O28" s="46"/>
      <c r="P28" s="46"/>
      <c r="Q28" s="46"/>
      <c r="R28" s="46"/>
      <c r="S28" s="46"/>
      <c r="T28" s="46"/>
      <c r="U28" s="46"/>
      <c r="V28" s="46"/>
      <c r="W28" s="46"/>
      <c r="X28" s="46"/>
      <c r="Y28" s="46"/>
      <c r="Z28" s="46"/>
      <c r="AA28" s="46"/>
      <c r="AB28" s="46"/>
      <c r="AC28" s="46"/>
      <c r="AD28" s="46"/>
      <c r="AE28" s="46"/>
      <c r="AF28" s="46"/>
      <c r="AG28" s="46"/>
      <c r="AH28" s="45"/>
    </row>
    <row r="29" spans="1:34" s="22" customFormat="1" ht="15" customHeight="1" x14ac:dyDescent="0.55000000000000004">
      <c r="A29" s="29" t="s">
        <v>241</v>
      </c>
      <c r="B29" s="46"/>
      <c r="C29" s="1"/>
      <c r="D29" s="1"/>
      <c r="E29" s="1"/>
      <c r="F29" s="1"/>
      <c r="G29" s="1"/>
      <c r="H29" s="1"/>
      <c r="I29" s="46"/>
      <c r="J29" s="45"/>
      <c r="K29" s="46"/>
      <c r="L29" s="57"/>
      <c r="M29" s="46"/>
      <c r="N29" s="46"/>
      <c r="O29" s="46"/>
      <c r="P29" s="46"/>
      <c r="Q29" s="46"/>
      <c r="R29" s="46"/>
      <c r="S29" s="46"/>
      <c r="T29" s="46"/>
      <c r="U29" s="46"/>
      <c r="V29" s="46"/>
      <c r="W29" s="46"/>
      <c r="X29" s="46"/>
      <c r="Y29" s="46"/>
      <c r="Z29" s="46"/>
      <c r="AA29" s="46"/>
      <c r="AB29" s="46"/>
      <c r="AC29" s="46"/>
      <c r="AD29" s="46"/>
      <c r="AE29" s="46"/>
      <c r="AF29" s="46"/>
      <c r="AG29" s="46"/>
      <c r="AH29" s="45"/>
    </row>
    <row r="30" spans="1:34" s="22" customFormat="1" ht="15" customHeight="1" x14ac:dyDescent="0.55000000000000004">
      <c r="A30" s="29" t="s">
        <v>136</v>
      </c>
      <c r="B30" s="46"/>
      <c r="C30" s="1"/>
      <c r="D30" s="1"/>
      <c r="E30" s="1"/>
      <c r="F30" s="1"/>
      <c r="G30" s="1"/>
      <c r="H30" s="1"/>
      <c r="I30" s="46"/>
      <c r="J30" s="46"/>
      <c r="K30" s="46"/>
      <c r="L30" s="46"/>
      <c r="M30" s="46"/>
      <c r="N30" s="46"/>
      <c r="O30" s="46"/>
      <c r="P30" s="46"/>
      <c r="Q30" s="46"/>
      <c r="R30" s="46"/>
      <c r="S30" s="46"/>
      <c r="T30" s="46"/>
      <c r="U30" s="46"/>
      <c r="V30" s="46"/>
      <c r="W30" s="46"/>
      <c r="X30" s="46"/>
      <c r="Y30" s="46"/>
      <c r="Z30" s="46"/>
      <c r="AA30" s="46"/>
      <c r="AB30" s="45"/>
      <c r="AC30" s="46"/>
      <c r="AD30" s="45"/>
      <c r="AE30" s="46"/>
      <c r="AF30" s="46"/>
      <c r="AG30" s="46"/>
      <c r="AH30" s="45"/>
    </row>
    <row r="31" spans="1:34" s="22" customFormat="1" ht="15" customHeight="1" x14ac:dyDescent="0.55000000000000004">
      <c r="A31" s="29" t="s">
        <v>147</v>
      </c>
      <c r="B31" s="46"/>
      <c r="C31" s="1"/>
      <c r="D31" s="1"/>
      <c r="E31" s="1"/>
      <c r="F31" s="1"/>
      <c r="G31" s="1"/>
      <c r="H31" s="1"/>
      <c r="I31" s="46"/>
      <c r="J31" s="46"/>
      <c r="K31" s="46"/>
      <c r="L31" s="46"/>
      <c r="M31" s="46"/>
      <c r="N31" s="5"/>
      <c r="O31" s="46"/>
      <c r="P31" s="46"/>
      <c r="Q31" s="46"/>
      <c r="R31" s="46"/>
      <c r="S31" s="46"/>
      <c r="T31" s="46"/>
      <c r="U31" s="46"/>
      <c r="V31" s="46"/>
      <c r="W31" s="46"/>
      <c r="X31" s="46"/>
      <c r="Y31" s="46"/>
      <c r="Z31" s="46"/>
      <c r="AA31" s="46"/>
      <c r="AB31" s="45"/>
      <c r="AC31" s="46"/>
      <c r="AD31" s="45"/>
      <c r="AE31" s="46"/>
      <c r="AF31" s="46"/>
      <c r="AG31" s="46"/>
      <c r="AH31" s="45"/>
    </row>
    <row r="32" spans="1:34" s="22" customFormat="1" ht="15" customHeight="1" x14ac:dyDescent="0.55000000000000004">
      <c r="A32" s="26" t="s">
        <v>242</v>
      </c>
      <c r="B32" s="46"/>
      <c r="C32" s="1"/>
      <c r="D32" s="1"/>
      <c r="E32" s="1"/>
      <c r="F32" s="1"/>
      <c r="G32" s="1"/>
      <c r="H32" s="1"/>
      <c r="I32" s="46"/>
      <c r="J32" s="46"/>
      <c r="K32" s="46"/>
      <c r="L32" s="46"/>
      <c r="M32" s="46"/>
      <c r="N32" s="5"/>
      <c r="O32" s="46"/>
      <c r="P32" s="46"/>
      <c r="Q32" s="46"/>
      <c r="R32" s="46"/>
      <c r="S32" s="46"/>
      <c r="T32" s="46"/>
      <c r="U32" s="46"/>
      <c r="V32" s="46"/>
      <c r="W32" s="46"/>
      <c r="X32" s="46"/>
      <c r="Y32" s="46"/>
      <c r="Z32" s="46"/>
      <c r="AA32" s="46"/>
      <c r="AB32" s="45"/>
      <c r="AC32" s="46"/>
      <c r="AD32" s="45"/>
      <c r="AE32" s="46"/>
      <c r="AF32" s="46"/>
      <c r="AG32" s="46"/>
      <c r="AH32" s="45"/>
    </row>
    <row r="33" spans="1:34" s="22" customFormat="1" ht="15" customHeight="1" x14ac:dyDescent="0.55000000000000004">
      <c r="A33" s="98" t="s">
        <v>307</v>
      </c>
      <c r="B33" s="46"/>
      <c r="C33" s="1"/>
      <c r="D33" s="1"/>
      <c r="E33" s="1"/>
      <c r="F33" s="1"/>
      <c r="G33" s="1"/>
      <c r="H33" s="1"/>
      <c r="I33" s="46"/>
      <c r="J33" s="46"/>
      <c r="K33" s="46"/>
      <c r="L33" s="46"/>
      <c r="M33" s="46"/>
      <c r="N33" s="46"/>
      <c r="O33" s="46"/>
      <c r="P33" s="46"/>
      <c r="Q33" s="46"/>
      <c r="R33" s="46"/>
      <c r="S33" s="46"/>
      <c r="T33" s="46"/>
      <c r="U33" s="46"/>
      <c r="V33" s="46"/>
      <c r="W33" s="46"/>
      <c r="X33" s="46"/>
      <c r="Y33" s="46"/>
      <c r="Z33" s="46"/>
      <c r="AA33" s="46"/>
      <c r="AB33" s="45"/>
      <c r="AC33" s="46"/>
      <c r="AD33" s="45"/>
      <c r="AE33" s="46"/>
      <c r="AF33" s="46"/>
      <c r="AG33" s="46"/>
      <c r="AH33" s="45"/>
    </row>
    <row r="34" spans="1:34" s="22" customFormat="1" ht="15" customHeight="1" x14ac:dyDescent="0.55000000000000004">
      <c r="A34" s="26" t="s">
        <v>136</v>
      </c>
      <c r="B34" s="46"/>
      <c r="C34" s="1"/>
      <c r="D34" s="1"/>
      <c r="E34" s="1"/>
      <c r="F34" s="1"/>
      <c r="G34" s="1"/>
      <c r="H34" s="1"/>
      <c r="I34" s="46"/>
      <c r="J34" s="46"/>
      <c r="K34" s="46"/>
      <c r="L34" s="46"/>
      <c r="M34" s="46"/>
      <c r="N34" s="46"/>
      <c r="O34" s="46"/>
      <c r="P34" s="46"/>
      <c r="Q34" s="46"/>
      <c r="R34" s="46"/>
      <c r="S34" s="46"/>
      <c r="T34" s="46"/>
      <c r="U34" s="46"/>
      <c r="V34" s="46"/>
      <c r="W34" s="46"/>
      <c r="X34" s="46"/>
      <c r="Y34" s="46"/>
      <c r="Z34" s="46"/>
      <c r="AA34" s="46"/>
      <c r="AB34" s="45"/>
      <c r="AC34" s="46"/>
      <c r="AD34" s="45"/>
      <c r="AE34" s="46"/>
      <c r="AF34" s="46"/>
      <c r="AG34" s="46"/>
      <c r="AH34" s="45"/>
    </row>
    <row r="35" spans="1:34" s="22" customFormat="1" ht="15" customHeight="1" x14ac:dyDescent="0.55000000000000004">
      <c r="A35" s="26" t="s">
        <v>147</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5"/>
      <c r="AC35" s="46"/>
      <c r="AD35" s="45"/>
      <c r="AE35" s="46"/>
      <c r="AF35" s="46"/>
      <c r="AG35" s="46"/>
      <c r="AH35" s="45"/>
    </row>
    <row r="36" spans="1:34" x14ac:dyDescent="0.55000000000000004">
      <c r="A36" s="9" t="s">
        <v>243</v>
      </c>
      <c r="B36" s="9"/>
      <c r="C36" s="46"/>
      <c r="D36" s="46"/>
      <c r="E36" s="46"/>
      <c r="F36" s="46"/>
      <c r="G36" s="46"/>
      <c r="H36" s="46"/>
      <c r="I36" s="46"/>
      <c r="J36" s="46"/>
      <c r="K36" s="46"/>
      <c r="L36" s="46"/>
      <c r="M36" s="46"/>
      <c r="N36" s="46"/>
      <c r="O36" s="46"/>
      <c r="P36" s="46"/>
      <c r="Q36" s="45"/>
      <c r="R36" s="45"/>
      <c r="S36" s="45"/>
      <c r="T36" s="45"/>
      <c r="U36" s="45"/>
      <c r="V36" s="45"/>
      <c r="W36" s="45"/>
      <c r="X36" s="45"/>
      <c r="Y36" s="45"/>
      <c r="Z36" s="45"/>
      <c r="AA36" s="45"/>
      <c r="AB36" s="45"/>
      <c r="AC36" s="45"/>
      <c r="AD36" s="45"/>
      <c r="AE36" s="45"/>
      <c r="AF36" s="45"/>
      <c r="AG36" s="45"/>
      <c r="AH36" s="45"/>
    </row>
    <row r="37" spans="1:34" x14ac:dyDescent="0.55000000000000004">
      <c r="A37" s="9" t="s">
        <v>244</v>
      </c>
      <c r="B37" s="9"/>
      <c r="C37" s="46"/>
      <c r="D37" s="46"/>
      <c r="E37" s="46"/>
      <c r="F37" s="46"/>
      <c r="G37" s="46"/>
      <c r="H37" s="46"/>
      <c r="I37" s="46"/>
      <c r="J37" s="46"/>
      <c r="K37" s="46"/>
      <c r="L37" s="46"/>
      <c r="M37" s="46"/>
      <c r="N37" s="46"/>
      <c r="O37" s="46"/>
      <c r="P37" s="46"/>
      <c r="Q37" s="45"/>
      <c r="R37" s="45"/>
      <c r="S37" s="45"/>
      <c r="T37" s="45"/>
      <c r="U37" s="45"/>
      <c r="V37" s="45"/>
      <c r="W37" s="45"/>
      <c r="X37" s="45"/>
      <c r="Y37" s="45"/>
      <c r="Z37" s="45"/>
      <c r="AA37" s="45"/>
      <c r="AB37" s="45"/>
      <c r="AC37" s="45"/>
      <c r="AD37" s="45"/>
      <c r="AE37" s="45"/>
      <c r="AF37" s="45"/>
      <c r="AG37" s="45"/>
      <c r="AH37" s="45"/>
    </row>
    <row r="38" spans="1:34" x14ac:dyDescent="0.55000000000000004">
      <c r="A38" s="9">
        <f>SUMIF(D118:D122,"&gt;=50")</f>
        <v>200</v>
      </c>
      <c r="B38" s="9"/>
      <c r="C38" s="46"/>
      <c r="D38" s="46"/>
      <c r="E38" s="46"/>
      <c r="F38" s="46"/>
      <c r="G38" s="46"/>
      <c r="H38" s="46"/>
      <c r="I38" s="46"/>
      <c r="J38" s="46"/>
      <c r="K38" s="46"/>
      <c r="L38" s="46"/>
      <c r="M38" s="46"/>
      <c r="N38" s="46"/>
      <c r="O38" s="46"/>
      <c r="P38" s="46"/>
      <c r="Q38" s="45"/>
      <c r="R38" s="45"/>
      <c r="S38" s="45"/>
      <c r="T38" s="45"/>
      <c r="U38" s="45"/>
      <c r="V38" s="45"/>
      <c r="W38" s="45"/>
      <c r="X38" s="45"/>
      <c r="Y38" s="45"/>
      <c r="Z38" s="45"/>
      <c r="AA38" s="45"/>
      <c r="AB38" s="45"/>
      <c r="AC38" s="45"/>
      <c r="AD38" s="45"/>
      <c r="AE38" s="45"/>
      <c r="AF38" s="45"/>
      <c r="AG38" s="45"/>
      <c r="AH38" s="45"/>
    </row>
    <row r="39" spans="1:34" x14ac:dyDescent="0.55000000000000004">
      <c r="A39" s="9" t="s">
        <v>245</v>
      </c>
      <c r="B39" s="9"/>
      <c r="C39" s="46"/>
      <c r="D39" s="46"/>
      <c r="E39" s="46"/>
      <c r="F39" s="46"/>
      <c r="G39" s="46"/>
      <c r="H39" s="46"/>
      <c r="I39" s="46"/>
      <c r="J39" s="46"/>
      <c r="K39" s="46"/>
      <c r="L39" s="46"/>
      <c r="M39" s="46"/>
      <c r="N39" s="46"/>
      <c r="O39" s="46"/>
      <c r="P39" s="46"/>
      <c r="Q39" s="45"/>
      <c r="R39" s="45"/>
      <c r="S39" s="45"/>
      <c r="T39" s="45"/>
      <c r="U39" s="45"/>
      <c r="V39" s="45"/>
      <c r="W39" s="45"/>
      <c r="X39" s="45"/>
      <c r="Y39" s="45"/>
      <c r="Z39" s="45"/>
      <c r="AA39" s="45"/>
      <c r="AB39" s="45"/>
      <c r="AC39" s="45"/>
      <c r="AD39" s="45"/>
      <c r="AE39" s="45"/>
      <c r="AF39" s="45"/>
      <c r="AG39" s="45"/>
      <c r="AH39" s="45"/>
    </row>
    <row r="40" spans="1:34" x14ac:dyDescent="0.55000000000000004">
      <c r="A40" s="9" t="s">
        <v>246</v>
      </c>
      <c r="B40" s="9"/>
      <c r="C40" s="46"/>
      <c r="D40" s="46"/>
      <c r="E40" s="46"/>
      <c r="F40" s="46"/>
      <c r="G40" s="46"/>
      <c r="H40" s="46"/>
      <c r="I40" s="46"/>
      <c r="J40" s="46"/>
      <c r="K40" s="46"/>
      <c r="L40" s="46"/>
      <c r="M40" s="46"/>
      <c r="N40" s="46"/>
      <c r="O40" s="46"/>
      <c r="P40" s="46"/>
      <c r="Q40" s="45"/>
      <c r="R40" s="45"/>
      <c r="S40" s="45"/>
      <c r="T40" s="45"/>
      <c r="U40" s="45"/>
      <c r="V40" s="45"/>
      <c r="W40" s="45"/>
      <c r="X40" s="45"/>
      <c r="Y40" s="45"/>
      <c r="Z40" s="45"/>
      <c r="AA40" s="45"/>
      <c r="AB40" s="45"/>
      <c r="AC40" s="45"/>
      <c r="AD40" s="45"/>
      <c r="AE40" s="45"/>
      <c r="AF40" s="45"/>
      <c r="AG40" s="45"/>
      <c r="AH40" s="45"/>
    </row>
    <row r="41" spans="1:34" x14ac:dyDescent="0.55000000000000004">
      <c r="A41" s="9" t="s">
        <v>247</v>
      </c>
      <c r="B41" s="9"/>
      <c r="C41" s="46"/>
      <c r="D41" s="46"/>
      <c r="E41" s="46"/>
      <c r="F41" s="46"/>
      <c r="G41" s="46"/>
      <c r="H41" s="46"/>
      <c r="I41" s="46"/>
      <c r="J41" s="46"/>
      <c r="K41" s="46"/>
      <c r="L41" s="46"/>
      <c r="M41" s="46"/>
      <c r="N41" s="46"/>
      <c r="O41" s="46"/>
      <c r="P41" s="46"/>
      <c r="Q41" s="45"/>
      <c r="R41" s="45"/>
      <c r="S41" s="45"/>
      <c r="T41" s="45"/>
      <c r="U41" s="45"/>
      <c r="V41" s="45"/>
      <c r="W41" s="45"/>
      <c r="X41" s="45"/>
      <c r="Y41" s="45"/>
      <c r="Z41" s="45"/>
      <c r="AA41" s="45"/>
      <c r="AB41" s="45"/>
      <c r="AC41" s="45"/>
      <c r="AD41" s="45"/>
      <c r="AE41" s="45"/>
      <c r="AF41" s="45"/>
      <c r="AG41" s="45"/>
      <c r="AH41" s="45"/>
    </row>
    <row r="42" spans="1:34" x14ac:dyDescent="0.55000000000000004">
      <c r="A42" s="9" t="s">
        <v>248</v>
      </c>
      <c r="B42" s="9"/>
      <c r="C42" s="46"/>
      <c r="D42" s="46"/>
      <c r="E42" s="46"/>
      <c r="F42" s="46"/>
      <c r="G42" s="46"/>
      <c r="H42" s="46"/>
      <c r="I42" s="46"/>
      <c r="J42" s="46"/>
      <c r="K42" s="46"/>
      <c r="L42" s="46"/>
      <c r="M42" s="46"/>
      <c r="N42" s="46"/>
      <c r="O42" s="46"/>
      <c r="P42" s="46"/>
      <c r="Q42" s="45"/>
      <c r="R42" s="45"/>
      <c r="S42" s="45"/>
      <c r="T42" s="45"/>
      <c r="U42" s="45"/>
      <c r="V42" s="45"/>
      <c r="W42" s="45"/>
      <c r="X42" s="45"/>
      <c r="Y42" s="45"/>
      <c r="Z42" s="45"/>
      <c r="AA42" s="45"/>
      <c r="AB42" s="45"/>
      <c r="AC42" s="45"/>
      <c r="AD42" s="45"/>
      <c r="AE42" s="45"/>
      <c r="AF42" s="45"/>
      <c r="AG42" s="45"/>
      <c r="AH42" s="45"/>
    </row>
    <row r="43" spans="1:34" x14ac:dyDescent="0.55000000000000004">
      <c r="A43" s="9" t="s">
        <v>30</v>
      </c>
      <c r="B43" s="9"/>
      <c r="C43" s="46"/>
      <c r="D43" s="46"/>
      <c r="E43" s="46"/>
      <c r="F43" s="46"/>
      <c r="G43" s="46"/>
      <c r="H43" s="46"/>
      <c r="I43" s="46"/>
      <c r="J43" s="46"/>
      <c r="K43" s="46"/>
      <c r="L43" s="46"/>
      <c r="M43" s="46"/>
      <c r="N43" s="46"/>
      <c r="O43" s="46"/>
      <c r="P43" s="46"/>
      <c r="Q43" s="45"/>
      <c r="R43" s="45"/>
      <c r="S43" s="45"/>
      <c r="T43" s="45"/>
      <c r="U43" s="45"/>
      <c r="V43" s="45"/>
      <c r="W43" s="45"/>
      <c r="X43" s="45"/>
      <c r="Y43" s="45"/>
      <c r="Z43" s="45"/>
      <c r="AA43" s="45"/>
      <c r="AB43" s="45"/>
      <c r="AC43" s="45"/>
      <c r="AD43" s="45"/>
      <c r="AE43" s="45"/>
      <c r="AF43" s="45"/>
      <c r="AG43" s="45"/>
      <c r="AH43" s="45"/>
    </row>
    <row r="44" spans="1:34" x14ac:dyDescent="0.55000000000000004">
      <c r="A44" s="9" t="s">
        <v>31</v>
      </c>
      <c r="B44" s="9"/>
      <c r="C44" s="46"/>
      <c r="D44" s="46"/>
      <c r="E44" s="46"/>
      <c r="F44" s="46"/>
      <c r="G44" s="46"/>
      <c r="H44" s="46"/>
      <c r="I44" s="46"/>
      <c r="J44" s="46"/>
      <c r="K44" s="46"/>
      <c r="L44" s="46"/>
      <c r="M44" s="46"/>
      <c r="N44" s="46"/>
      <c r="O44" s="46"/>
      <c r="P44" s="46"/>
      <c r="Q44" s="45"/>
      <c r="R44" s="45"/>
      <c r="S44" s="45"/>
      <c r="T44" s="45"/>
      <c r="U44" s="45"/>
      <c r="V44" s="45"/>
      <c r="W44" s="45"/>
      <c r="X44" s="45"/>
      <c r="Y44" s="45"/>
      <c r="Z44" s="45"/>
      <c r="AA44" s="45"/>
      <c r="AB44" s="45"/>
      <c r="AC44" s="45"/>
      <c r="AD44" s="45"/>
      <c r="AE44" s="45"/>
      <c r="AF44" s="45"/>
      <c r="AG44" s="45"/>
      <c r="AH44" s="45"/>
    </row>
    <row r="45" spans="1:34" x14ac:dyDescent="0.55000000000000004">
      <c r="A45" s="9" t="s">
        <v>249</v>
      </c>
      <c r="B45" s="9"/>
      <c r="C45" s="46"/>
      <c r="D45" s="46"/>
      <c r="E45" s="46"/>
      <c r="F45" s="46"/>
      <c r="G45" s="46"/>
      <c r="H45" s="46"/>
      <c r="I45" s="46"/>
      <c r="J45" s="46"/>
      <c r="K45" s="46"/>
      <c r="L45" s="46"/>
      <c r="M45" s="46"/>
      <c r="N45" s="46"/>
      <c r="O45" s="46"/>
      <c r="P45" s="46"/>
      <c r="Q45" s="45"/>
      <c r="R45" s="45"/>
      <c r="S45" s="45"/>
      <c r="T45" s="45"/>
      <c r="U45" s="45"/>
      <c r="V45" s="45"/>
      <c r="W45" s="45"/>
      <c r="X45" s="45"/>
      <c r="Y45" s="45"/>
      <c r="Z45" s="45"/>
      <c r="AA45" s="45"/>
      <c r="AB45" s="45"/>
      <c r="AC45" s="45"/>
      <c r="AD45" s="45"/>
      <c r="AE45" s="45"/>
      <c r="AF45" s="45"/>
      <c r="AG45" s="45"/>
      <c r="AH45" s="45"/>
    </row>
    <row r="46" spans="1:34" x14ac:dyDescent="0.55000000000000004">
      <c r="A46" s="9" t="s">
        <v>250</v>
      </c>
      <c r="B46" s="9"/>
      <c r="C46" s="46"/>
      <c r="D46" s="46"/>
      <c r="E46" s="46"/>
      <c r="F46" s="46"/>
      <c r="G46" s="46"/>
      <c r="H46" s="46"/>
      <c r="I46" s="46"/>
      <c r="J46" s="46"/>
      <c r="K46" s="46"/>
      <c r="L46" s="46"/>
      <c r="M46" s="46"/>
      <c r="N46" s="46"/>
      <c r="O46" s="46"/>
      <c r="P46" s="46"/>
      <c r="Q46" s="45"/>
      <c r="R46" s="45"/>
      <c r="S46" s="45"/>
      <c r="T46" s="45"/>
      <c r="U46" s="45"/>
      <c r="V46" s="45"/>
      <c r="W46" s="45"/>
      <c r="X46" s="45"/>
      <c r="Y46" s="45"/>
      <c r="Z46" s="45"/>
      <c r="AA46" s="45"/>
      <c r="AB46" s="45"/>
      <c r="AC46" s="45"/>
      <c r="AD46" s="45"/>
      <c r="AE46" s="45"/>
      <c r="AF46" s="45"/>
      <c r="AG46" s="45"/>
      <c r="AH46" s="45"/>
    </row>
    <row r="47" spans="1:34" x14ac:dyDescent="0.55000000000000004">
      <c r="A47" s="9" t="s">
        <v>251</v>
      </c>
      <c r="B47" s="9"/>
      <c r="C47" s="46"/>
      <c r="D47" s="46"/>
      <c r="E47" s="46"/>
      <c r="F47" s="46"/>
      <c r="G47" s="46"/>
      <c r="H47" s="46"/>
      <c r="I47" s="46"/>
      <c r="J47" s="46"/>
      <c r="K47" s="46"/>
      <c r="L47" s="46"/>
      <c r="M47" s="46"/>
      <c r="N47" s="46"/>
      <c r="O47" s="46"/>
      <c r="P47" s="46"/>
      <c r="Q47" s="45"/>
      <c r="R47" s="45"/>
      <c r="S47" s="45"/>
      <c r="T47" s="45"/>
      <c r="U47" s="45"/>
      <c r="V47" s="45"/>
      <c r="W47" s="45"/>
      <c r="X47" s="45"/>
      <c r="Y47" s="45"/>
      <c r="Z47" s="45"/>
      <c r="AA47" s="45"/>
      <c r="AB47" s="45"/>
      <c r="AC47" s="45"/>
      <c r="AD47" s="45"/>
      <c r="AE47" s="45"/>
      <c r="AF47" s="45"/>
      <c r="AG47" s="45"/>
      <c r="AH47" s="45"/>
    </row>
    <row r="48" spans="1:34" x14ac:dyDescent="0.55000000000000004">
      <c r="A48" s="9" t="s">
        <v>252</v>
      </c>
      <c r="B48" s="9"/>
      <c r="C48" s="46"/>
      <c r="D48" s="46"/>
      <c r="E48" s="46"/>
      <c r="F48" s="46"/>
      <c r="G48" s="46"/>
      <c r="H48" s="46"/>
      <c r="I48" s="46"/>
      <c r="J48" s="46"/>
      <c r="K48" s="46"/>
      <c r="L48" s="46"/>
      <c r="M48" s="46"/>
      <c r="N48" s="46"/>
      <c r="O48" s="46"/>
      <c r="P48" s="46"/>
      <c r="Q48" s="45"/>
      <c r="R48" s="45"/>
      <c r="S48" s="45"/>
      <c r="T48" s="45"/>
      <c r="U48" s="45"/>
      <c r="V48" s="45"/>
      <c r="W48" s="45"/>
      <c r="X48" s="45"/>
      <c r="Y48" s="45"/>
      <c r="Z48" s="45"/>
      <c r="AA48" s="45"/>
      <c r="AB48" s="45"/>
      <c r="AC48" s="45"/>
      <c r="AD48" s="45"/>
      <c r="AE48" s="45"/>
      <c r="AF48" s="45"/>
      <c r="AG48" s="45"/>
      <c r="AH48" s="45"/>
    </row>
    <row r="49" spans="1:34" x14ac:dyDescent="0.55000000000000004">
      <c r="A49" s="9" t="s">
        <v>253</v>
      </c>
      <c r="B49" s="9"/>
      <c r="C49" s="7" t="s">
        <v>1</v>
      </c>
      <c r="D49" s="8" t="s">
        <v>2</v>
      </c>
      <c r="E49" s="47"/>
      <c r="F49" s="7" t="s">
        <v>1</v>
      </c>
      <c r="G49" s="7" t="s">
        <v>44</v>
      </c>
      <c r="H49" s="8" t="s">
        <v>2</v>
      </c>
      <c r="I49" s="46"/>
      <c r="J49" s="46"/>
      <c r="K49" s="46"/>
      <c r="L49" s="46"/>
      <c r="M49" s="46"/>
      <c r="N49" s="46"/>
      <c r="O49" s="46"/>
      <c r="P49" s="46"/>
      <c r="Q49" s="45"/>
      <c r="R49" s="45"/>
      <c r="S49" s="45"/>
      <c r="T49" s="45"/>
      <c r="U49" s="45"/>
      <c r="V49" s="45"/>
      <c r="W49" s="45"/>
      <c r="X49" s="45"/>
      <c r="Y49" s="45"/>
      <c r="Z49" s="45"/>
      <c r="AA49" s="45"/>
      <c r="AB49" s="45"/>
      <c r="AC49" s="45"/>
      <c r="AD49" s="45"/>
      <c r="AE49" s="45"/>
      <c r="AF49" s="45"/>
      <c r="AG49" s="45"/>
      <c r="AH49" s="45"/>
    </row>
    <row r="50" spans="1:34" x14ac:dyDescent="0.55000000000000004">
      <c r="A50" s="9" t="s">
        <v>254</v>
      </c>
      <c r="B50" s="9"/>
      <c r="C50" s="48" t="s">
        <v>4</v>
      </c>
      <c r="D50" s="49">
        <v>50</v>
      </c>
      <c r="E50" s="47"/>
      <c r="F50" s="48" t="s">
        <v>4</v>
      </c>
      <c r="G50" s="48" t="s">
        <v>45</v>
      </c>
      <c r="H50" s="49">
        <v>50</v>
      </c>
      <c r="I50" s="46"/>
      <c r="J50" s="46"/>
      <c r="K50" s="46"/>
      <c r="L50" s="46"/>
      <c r="M50" s="46"/>
      <c r="N50" s="46"/>
      <c r="O50" s="46"/>
      <c r="P50" s="46"/>
      <c r="Q50" s="45"/>
      <c r="R50" s="45"/>
      <c r="S50" s="45"/>
      <c r="T50" s="45"/>
      <c r="U50" s="45"/>
      <c r="V50" s="45"/>
      <c r="W50" s="45"/>
      <c r="X50" s="45"/>
      <c r="Y50" s="45"/>
      <c r="Z50" s="45"/>
      <c r="AA50" s="45"/>
      <c r="AB50" s="45"/>
      <c r="AC50" s="45"/>
      <c r="AD50" s="45"/>
      <c r="AE50" s="45"/>
      <c r="AF50" s="45"/>
      <c r="AG50" s="45"/>
      <c r="AH50" s="45"/>
    </row>
    <row r="51" spans="1:34" x14ac:dyDescent="0.55000000000000004">
      <c r="A51" s="9" t="s">
        <v>255</v>
      </c>
      <c r="B51" s="9"/>
      <c r="C51" s="48" t="s">
        <v>6</v>
      </c>
      <c r="D51" s="49">
        <v>20</v>
      </c>
      <c r="E51" s="47"/>
      <c r="F51" s="48" t="s">
        <v>6</v>
      </c>
      <c r="G51" s="48" t="s">
        <v>46</v>
      </c>
      <c r="H51" s="49">
        <v>20</v>
      </c>
      <c r="I51" s="46"/>
      <c r="J51" s="46"/>
      <c r="K51" s="46"/>
      <c r="L51" s="46"/>
      <c r="M51" s="46"/>
      <c r="N51" s="46"/>
      <c r="O51" s="46"/>
      <c r="P51" s="46"/>
      <c r="Q51" s="45"/>
      <c r="R51" s="45"/>
      <c r="S51" s="45"/>
      <c r="T51" s="45"/>
      <c r="U51" s="45"/>
      <c r="V51" s="45"/>
      <c r="W51" s="45"/>
      <c r="X51" s="45"/>
      <c r="Y51" s="45"/>
      <c r="Z51" s="45"/>
      <c r="AA51" s="45"/>
      <c r="AB51" s="45"/>
      <c r="AC51" s="45"/>
      <c r="AD51" s="45"/>
      <c r="AE51" s="45"/>
      <c r="AF51" s="45"/>
      <c r="AG51" s="45"/>
      <c r="AH51" s="45"/>
    </row>
    <row r="52" spans="1:34" x14ac:dyDescent="0.55000000000000004">
      <c r="A52" s="9" t="s">
        <v>256</v>
      </c>
      <c r="B52" s="9"/>
      <c r="C52" s="48" t="s">
        <v>8</v>
      </c>
      <c r="D52" s="49">
        <v>60</v>
      </c>
      <c r="E52" s="47"/>
      <c r="F52" s="48" t="s">
        <v>8</v>
      </c>
      <c r="G52" s="48" t="s">
        <v>47</v>
      </c>
      <c r="H52" s="49">
        <v>60</v>
      </c>
      <c r="I52" s="46"/>
      <c r="J52" s="46"/>
      <c r="K52" s="46"/>
      <c r="L52" s="46"/>
      <c r="M52" s="46"/>
      <c r="N52" s="46"/>
      <c r="O52" s="46"/>
      <c r="P52" s="46"/>
      <c r="Q52" s="45"/>
      <c r="R52" s="45"/>
      <c r="S52" s="45"/>
      <c r="T52" s="45"/>
      <c r="U52" s="45"/>
      <c r="V52" s="45"/>
      <c r="W52" s="45"/>
      <c r="X52" s="45"/>
      <c r="Y52" s="45"/>
      <c r="Z52" s="45"/>
      <c r="AA52" s="45"/>
      <c r="AB52" s="45"/>
      <c r="AC52" s="45"/>
      <c r="AD52" s="45"/>
      <c r="AE52" s="45"/>
      <c r="AF52" s="45"/>
      <c r="AG52" s="45"/>
      <c r="AH52" s="45"/>
    </row>
    <row r="53" spans="1:34" x14ac:dyDescent="0.55000000000000004">
      <c r="A53" s="9" t="s">
        <v>33</v>
      </c>
      <c r="B53" s="9"/>
      <c r="C53" s="48" t="s">
        <v>10</v>
      </c>
      <c r="D53" s="49">
        <v>40</v>
      </c>
      <c r="E53" s="47"/>
      <c r="F53" s="48" t="s">
        <v>10</v>
      </c>
      <c r="G53" s="48" t="s">
        <v>48</v>
      </c>
      <c r="H53" s="49">
        <v>40</v>
      </c>
      <c r="I53" s="46"/>
      <c r="J53" s="46"/>
      <c r="K53" s="46"/>
      <c r="L53" s="46"/>
      <c r="M53" s="46"/>
      <c r="N53" s="46"/>
      <c r="O53" s="46"/>
      <c r="P53" s="46"/>
      <c r="Q53" s="45"/>
      <c r="R53" s="45"/>
      <c r="S53" s="45"/>
      <c r="T53" s="45"/>
      <c r="U53" s="45"/>
      <c r="V53" s="45"/>
      <c r="W53" s="45"/>
      <c r="X53" s="45"/>
      <c r="Y53" s="45"/>
      <c r="Z53" s="45"/>
      <c r="AA53" s="45"/>
      <c r="AB53" s="45"/>
      <c r="AC53" s="45"/>
      <c r="AD53" s="45"/>
      <c r="AE53" s="45"/>
      <c r="AF53" s="45"/>
      <c r="AG53" s="45"/>
      <c r="AH53" s="45"/>
    </row>
    <row r="54" spans="1:34" x14ac:dyDescent="0.55000000000000004">
      <c r="A54" s="9" t="s">
        <v>165</v>
      </c>
      <c r="B54" s="9"/>
      <c r="C54" s="48" t="s">
        <v>4</v>
      </c>
      <c r="D54" s="49">
        <v>50</v>
      </c>
      <c r="E54" s="47"/>
      <c r="F54" s="48" t="s">
        <v>4</v>
      </c>
      <c r="G54" s="48" t="s">
        <v>49</v>
      </c>
      <c r="H54" s="49">
        <v>50</v>
      </c>
      <c r="I54" s="46"/>
      <c r="J54" s="46"/>
      <c r="K54" s="46"/>
      <c r="L54" s="46"/>
      <c r="M54" s="46"/>
      <c r="N54" s="46"/>
      <c r="O54" s="46"/>
      <c r="P54" s="46"/>
      <c r="Q54" s="45"/>
      <c r="R54" s="45"/>
      <c r="S54" s="45"/>
      <c r="T54" s="45"/>
      <c r="U54" s="45"/>
      <c r="V54" s="45"/>
      <c r="W54" s="45"/>
      <c r="X54" s="45"/>
      <c r="Y54" s="45"/>
      <c r="Z54" s="45"/>
      <c r="AA54" s="45"/>
      <c r="AB54" s="45"/>
      <c r="AC54" s="45"/>
      <c r="AD54" s="45"/>
      <c r="AE54" s="45"/>
      <c r="AF54" s="45"/>
      <c r="AG54" s="45"/>
      <c r="AH54" s="45"/>
    </row>
    <row r="55" spans="1:34" x14ac:dyDescent="0.55000000000000004">
      <c r="A55" s="9" t="s">
        <v>147</v>
      </c>
      <c r="B55" s="9"/>
      <c r="C55" s="48" t="s">
        <v>6</v>
      </c>
      <c r="D55" s="49">
        <v>20</v>
      </c>
      <c r="E55" s="47"/>
      <c r="F55" s="48" t="s">
        <v>6</v>
      </c>
      <c r="G55" s="48" t="s">
        <v>50</v>
      </c>
      <c r="H55" s="49">
        <v>20</v>
      </c>
      <c r="I55" s="46"/>
      <c r="J55" s="46"/>
      <c r="K55" s="46"/>
      <c r="L55" s="46"/>
      <c r="M55" s="46"/>
      <c r="N55" s="46"/>
      <c r="O55" s="46"/>
      <c r="P55" s="46"/>
      <c r="Q55" s="45"/>
      <c r="R55" s="45"/>
      <c r="S55" s="45"/>
      <c r="T55" s="45"/>
      <c r="U55" s="45"/>
      <c r="V55" s="45"/>
      <c r="W55" s="45"/>
      <c r="X55" s="45"/>
      <c r="Y55" s="45"/>
      <c r="Z55" s="45"/>
      <c r="AA55" s="45"/>
      <c r="AB55" s="45"/>
      <c r="AC55" s="45"/>
      <c r="AD55" s="45"/>
      <c r="AE55" s="45"/>
      <c r="AF55" s="45"/>
      <c r="AG55" s="45"/>
      <c r="AH55" s="45"/>
    </row>
    <row r="56" spans="1:34" x14ac:dyDescent="0.55000000000000004">
      <c r="B56" s="9"/>
      <c r="C56" s="48" t="s">
        <v>8</v>
      </c>
      <c r="D56" s="49">
        <v>60</v>
      </c>
      <c r="E56" s="47"/>
      <c r="F56" s="48" t="s">
        <v>8</v>
      </c>
      <c r="G56" s="48" t="s">
        <v>51</v>
      </c>
      <c r="H56" s="49">
        <v>60</v>
      </c>
      <c r="I56" s="46"/>
      <c r="J56" s="46"/>
      <c r="K56" s="46"/>
      <c r="L56" s="46"/>
      <c r="M56" s="46"/>
      <c r="N56" s="46"/>
      <c r="O56" s="46"/>
      <c r="P56" s="46"/>
      <c r="Q56" s="45"/>
      <c r="R56" s="45"/>
      <c r="S56" s="45"/>
      <c r="T56" s="45"/>
      <c r="U56" s="45"/>
      <c r="V56" s="45"/>
      <c r="W56" s="45"/>
      <c r="X56" s="45"/>
      <c r="Y56" s="45"/>
      <c r="Z56" s="45"/>
      <c r="AA56" s="45"/>
      <c r="AB56" s="45"/>
      <c r="AC56" s="45"/>
      <c r="AD56" s="45"/>
      <c r="AE56" s="45"/>
      <c r="AF56" s="45"/>
      <c r="AG56" s="45"/>
      <c r="AH56" s="45"/>
    </row>
    <row r="57" spans="1:34" x14ac:dyDescent="0.55000000000000004">
      <c r="B57" s="9"/>
      <c r="C57" s="48" t="s">
        <v>10</v>
      </c>
      <c r="D57" s="49">
        <v>40</v>
      </c>
      <c r="E57" s="47"/>
      <c r="F57" s="48" t="s">
        <v>10</v>
      </c>
      <c r="G57" s="48" t="s">
        <v>52</v>
      </c>
      <c r="H57" s="49">
        <v>40</v>
      </c>
      <c r="I57" s="46"/>
      <c r="J57" s="46"/>
      <c r="K57" s="46"/>
      <c r="L57" s="46"/>
      <c r="M57" s="46"/>
      <c r="N57" s="46"/>
      <c r="O57" s="46"/>
      <c r="P57" s="46"/>
      <c r="Q57" s="45"/>
      <c r="R57" s="45"/>
      <c r="S57" s="45"/>
      <c r="T57" s="45"/>
      <c r="U57" s="45"/>
      <c r="V57" s="45"/>
      <c r="W57" s="45"/>
      <c r="X57" s="45"/>
      <c r="Y57" s="45"/>
      <c r="Z57" s="45"/>
      <c r="AA57" s="45"/>
      <c r="AB57" s="45"/>
      <c r="AC57" s="45"/>
      <c r="AD57" s="45"/>
      <c r="AE57" s="45"/>
      <c r="AF57" s="45"/>
      <c r="AG57" s="45"/>
      <c r="AH57" s="45"/>
    </row>
    <row r="58" spans="1:34" x14ac:dyDescent="0.55000000000000004">
      <c r="B58" s="9"/>
      <c r="C58" s="48" t="s">
        <v>4</v>
      </c>
      <c r="D58" s="49">
        <v>50</v>
      </c>
      <c r="E58" s="47"/>
      <c r="F58" s="48" t="s">
        <v>4</v>
      </c>
      <c r="G58" s="48" t="s">
        <v>49</v>
      </c>
      <c r="H58" s="49">
        <v>50</v>
      </c>
      <c r="I58" s="46"/>
      <c r="J58" s="46"/>
      <c r="K58" s="46"/>
      <c r="L58" s="46"/>
      <c r="M58" s="46"/>
      <c r="N58" s="46"/>
      <c r="O58" s="46"/>
      <c r="P58" s="46"/>
      <c r="Q58" s="45"/>
      <c r="R58" s="45"/>
      <c r="S58" s="45"/>
      <c r="T58" s="45"/>
      <c r="U58" s="45"/>
      <c r="V58" s="45"/>
      <c r="W58" s="45"/>
      <c r="X58" s="45"/>
      <c r="Y58" s="45"/>
      <c r="Z58" s="45"/>
      <c r="AA58" s="45"/>
      <c r="AB58" s="45"/>
      <c r="AC58" s="45"/>
      <c r="AD58" s="45"/>
      <c r="AE58" s="45"/>
      <c r="AF58" s="45"/>
      <c r="AG58" s="45"/>
      <c r="AH58" s="45"/>
    </row>
    <row r="59" spans="1:34" x14ac:dyDescent="0.55000000000000004">
      <c r="B59" s="9"/>
      <c r="C59" s="48" t="s">
        <v>6</v>
      </c>
      <c r="D59" s="49">
        <v>20</v>
      </c>
      <c r="E59" s="47"/>
      <c r="F59" s="48" t="s">
        <v>6</v>
      </c>
      <c r="G59" s="48" t="s">
        <v>50</v>
      </c>
      <c r="H59" s="49">
        <v>20</v>
      </c>
      <c r="I59" s="46"/>
      <c r="J59" s="46"/>
      <c r="K59" s="46"/>
      <c r="L59" s="46"/>
      <c r="M59" s="46"/>
      <c r="N59" s="46"/>
      <c r="O59" s="46"/>
      <c r="P59" s="46"/>
      <c r="Q59" s="45"/>
      <c r="R59" s="45"/>
      <c r="S59" s="45"/>
      <c r="T59" s="45"/>
      <c r="U59" s="45"/>
      <c r="V59" s="45"/>
      <c r="W59" s="45"/>
      <c r="X59" s="45"/>
      <c r="Y59" s="45"/>
      <c r="Z59" s="45"/>
      <c r="AA59" s="45"/>
      <c r="AB59" s="45"/>
      <c r="AC59" s="45"/>
      <c r="AD59" s="45"/>
      <c r="AE59" s="45"/>
      <c r="AF59" s="45"/>
      <c r="AG59" s="45"/>
      <c r="AH59" s="45"/>
    </row>
    <row r="60" spans="1:34" x14ac:dyDescent="0.55000000000000004">
      <c r="B60" s="9"/>
      <c r="C60" s="48" t="s">
        <v>8</v>
      </c>
      <c r="D60" s="49">
        <v>60</v>
      </c>
      <c r="E60" s="47"/>
      <c r="F60" s="48" t="s">
        <v>8</v>
      </c>
      <c r="G60" s="48" t="s">
        <v>47</v>
      </c>
      <c r="H60" s="49">
        <v>60</v>
      </c>
      <c r="I60" s="46"/>
      <c r="J60" s="46"/>
      <c r="K60" s="46"/>
      <c r="L60" s="46"/>
      <c r="M60" s="46"/>
      <c r="N60" s="46"/>
      <c r="O60" s="46"/>
      <c r="P60" s="46"/>
      <c r="Q60" s="45"/>
      <c r="R60" s="45"/>
      <c r="S60" s="45"/>
      <c r="T60" s="45"/>
      <c r="U60" s="45"/>
      <c r="V60" s="45"/>
      <c r="W60" s="45"/>
      <c r="X60" s="45"/>
      <c r="Y60" s="45"/>
      <c r="Z60" s="45"/>
      <c r="AA60" s="45"/>
      <c r="AB60" s="45"/>
      <c r="AC60" s="45"/>
      <c r="AD60" s="45"/>
      <c r="AE60" s="45"/>
      <c r="AF60" s="45"/>
      <c r="AG60" s="45"/>
      <c r="AH60" s="45"/>
    </row>
    <row r="61" spans="1:34" x14ac:dyDescent="0.55000000000000004">
      <c r="B61" s="9"/>
      <c r="C61" s="48" t="s">
        <v>10</v>
      </c>
      <c r="D61" s="49">
        <v>40</v>
      </c>
      <c r="E61" s="47"/>
      <c r="F61" s="48" t="s">
        <v>10</v>
      </c>
      <c r="G61" s="48" t="s">
        <v>52</v>
      </c>
      <c r="H61" s="49">
        <v>40</v>
      </c>
      <c r="I61" s="46"/>
      <c r="J61" s="46"/>
      <c r="K61" s="46"/>
      <c r="L61" s="46"/>
      <c r="M61" s="46"/>
      <c r="N61" s="46"/>
      <c r="O61" s="46"/>
      <c r="P61" s="46"/>
      <c r="Q61" s="45"/>
      <c r="R61" s="45"/>
      <c r="S61" s="45"/>
      <c r="T61" s="45"/>
      <c r="U61" s="45"/>
      <c r="V61" s="45"/>
      <c r="W61" s="45"/>
      <c r="X61" s="45"/>
      <c r="Y61" s="45"/>
      <c r="Z61" s="45"/>
      <c r="AA61" s="45"/>
      <c r="AB61" s="45"/>
      <c r="AC61" s="45"/>
      <c r="AD61" s="45"/>
      <c r="AE61" s="45"/>
      <c r="AF61" s="45"/>
      <c r="AG61" s="45"/>
      <c r="AH61" s="45"/>
    </row>
    <row r="62" spans="1:34" x14ac:dyDescent="0.55000000000000004">
      <c r="B62" s="9"/>
      <c r="C62" s="23"/>
      <c r="D62" s="23"/>
      <c r="E62" s="23"/>
      <c r="F62" s="23"/>
      <c r="G62" s="23"/>
      <c r="H62" s="23"/>
      <c r="I62" s="46"/>
      <c r="J62" s="46"/>
      <c r="K62" s="46"/>
      <c r="L62" s="46"/>
      <c r="M62" s="46"/>
      <c r="N62" s="46"/>
      <c r="O62" s="46"/>
      <c r="P62" s="46"/>
      <c r="Q62" s="45"/>
      <c r="R62" s="45"/>
      <c r="S62" s="45"/>
      <c r="T62" s="45"/>
      <c r="U62" s="45"/>
      <c r="V62" s="45"/>
      <c r="W62" s="45"/>
      <c r="X62" s="45"/>
      <c r="Y62" s="45"/>
      <c r="Z62" s="45"/>
      <c r="AA62" s="45"/>
      <c r="AB62" s="45"/>
      <c r="AC62" s="45"/>
      <c r="AD62" s="45"/>
      <c r="AE62" s="45"/>
      <c r="AF62" s="45"/>
      <c r="AG62" s="45"/>
      <c r="AH62" s="45"/>
    </row>
    <row r="63" spans="1:34" ht="14.7" thickBot="1" x14ac:dyDescent="0.6">
      <c r="B63" s="9"/>
      <c r="C63" s="46" t="s">
        <v>1</v>
      </c>
      <c r="D63" s="25" t="s">
        <v>83</v>
      </c>
      <c r="E63" s="47"/>
      <c r="F63" s="46" t="s">
        <v>1</v>
      </c>
      <c r="G63" s="46" t="s">
        <v>44</v>
      </c>
      <c r="H63" s="25" t="s">
        <v>84</v>
      </c>
      <c r="I63" s="46"/>
      <c r="J63" s="46"/>
      <c r="K63" s="46"/>
      <c r="L63" s="46"/>
      <c r="M63" s="46"/>
      <c r="N63" s="46"/>
      <c r="O63" s="46"/>
      <c r="P63" s="46"/>
      <c r="Q63" s="45"/>
      <c r="R63" s="45"/>
      <c r="S63" s="45"/>
      <c r="T63" s="45"/>
      <c r="U63" s="45"/>
      <c r="V63" s="45"/>
      <c r="W63" s="45"/>
      <c r="X63" s="45"/>
      <c r="Y63" s="45"/>
      <c r="Z63" s="45"/>
      <c r="AA63" s="45"/>
      <c r="AB63" s="45"/>
      <c r="AC63" s="45"/>
      <c r="AD63" s="45"/>
      <c r="AE63" s="45"/>
      <c r="AF63" s="45"/>
      <c r="AG63" s="45"/>
      <c r="AH63" s="45"/>
    </row>
    <row r="64" spans="1:34" ht="15" thickTop="1" thickBot="1" x14ac:dyDescent="0.6">
      <c r="B64" s="9"/>
      <c r="C64" s="54" t="s">
        <v>4</v>
      </c>
      <c r="D64" s="55">
        <f>COUNTIF(C50:C61,C64)</f>
        <v>3</v>
      </c>
      <c r="E64" s="47"/>
      <c r="F64" s="54" t="s">
        <v>6</v>
      </c>
      <c r="G64" s="54" t="s">
        <v>46</v>
      </c>
      <c r="H64" s="50">
        <f>COUNTIFS(F50:F61,F64,G50:G61,G64)</f>
        <v>1</v>
      </c>
      <c r="I64" s="46"/>
      <c r="J64" s="46"/>
      <c r="K64" s="46"/>
      <c r="L64" s="46"/>
      <c r="M64" s="46"/>
      <c r="N64" s="46"/>
      <c r="O64" s="46"/>
      <c r="P64" s="46"/>
      <c r="Q64" s="45"/>
      <c r="R64" s="45"/>
      <c r="S64" s="45"/>
      <c r="T64" s="45"/>
      <c r="U64" s="45"/>
      <c r="V64" s="45"/>
      <c r="W64" s="45"/>
      <c r="X64" s="45"/>
      <c r="Y64" s="45"/>
      <c r="Z64" s="45"/>
      <c r="AA64" s="45"/>
      <c r="AB64" s="45"/>
      <c r="AC64" s="45"/>
      <c r="AD64" s="45"/>
      <c r="AE64" s="45"/>
      <c r="AF64" s="45"/>
      <c r="AG64" s="45"/>
      <c r="AH64" s="45"/>
    </row>
    <row r="65" spans="2:34" ht="14.7" thickTop="1" x14ac:dyDescent="0.55000000000000004">
      <c r="B65" s="9"/>
      <c r="C65" s="46"/>
      <c r="D65" s="46"/>
      <c r="E65" s="47"/>
      <c r="F65" s="46"/>
      <c r="G65" s="46"/>
      <c r="H65" s="46"/>
      <c r="I65" s="46"/>
      <c r="J65" s="46"/>
      <c r="K65" s="46"/>
      <c r="L65" s="46"/>
      <c r="M65" s="46"/>
      <c r="N65" s="46"/>
      <c r="O65" s="46"/>
      <c r="P65" s="46"/>
      <c r="Q65" s="45"/>
      <c r="R65" s="45"/>
      <c r="S65" s="45"/>
      <c r="T65" s="45"/>
      <c r="U65" s="45"/>
      <c r="V65" s="45"/>
      <c r="W65" s="45"/>
      <c r="X65" s="45"/>
      <c r="Y65" s="45"/>
      <c r="Z65" s="45"/>
      <c r="AA65" s="45"/>
      <c r="AB65" s="45"/>
      <c r="AC65" s="45"/>
      <c r="AD65" s="45"/>
      <c r="AE65" s="45"/>
      <c r="AF65" s="45"/>
      <c r="AG65" s="45"/>
      <c r="AH65" s="45"/>
    </row>
    <row r="66" spans="2:34" x14ac:dyDescent="0.55000000000000004">
      <c r="B66" s="9"/>
      <c r="C66" s="1"/>
      <c r="D66" s="1"/>
      <c r="E66" s="1"/>
      <c r="F66" s="1"/>
      <c r="G66" s="1"/>
      <c r="H66" s="1"/>
      <c r="I66" s="46"/>
      <c r="J66" s="46"/>
      <c r="K66" s="46"/>
      <c r="L66" s="46"/>
      <c r="M66" s="46"/>
      <c r="N66" s="46"/>
      <c r="O66" s="46"/>
      <c r="P66" s="46"/>
      <c r="Q66" s="45"/>
      <c r="R66" s="45"/>
      <c r="S66" s="45"/>
      <c r="T66" s="45"/>
      <c r="U66" s="45"/>
      <c r="V66" s="45"/>
      <c r="W66" s="45"/>
      <c r="X66" s="45"/>
      <c r="Y66" s="45"/>
      <c r="Z66" s="45"/>
      <c r="AA66" s="45"/>
      <c r="AB66" s="45"/>
      <c r="AC66" s="45"/>
      <c r="AD66" s="45"/>
      <c r="AE66" s="45"/>
      <c r="AF66" s="45"/>
      <c r="AG66" s="45"/>
      <c r="AH66" s="45"/>
    </row>
    <row r="67" spans="2:34" x14ac:dyDescent="0.55000000000000004">
      <c r="B67" s="9"/>
      <c r="C67" s="1"/>
      <c r="D67" s="1"/>
      <c r="E67" s="1"/>
      <c r="F67" s="1"/>
      <c r="G67" s="1"/>
      <c r="H67" s="1"/>
      <c r="I67" s="46"/>
      <c r="J67" s="46"/>
      <c r="K67" s="46"/>
      <c r="L67" s="46"/>
      <c r="M67" s="46"/>
      <c r="N67" s="46"/>
      <c r="O67" s="46"/>
      <c r="P67" s="46"/>
      <c r="Q67" s="45"/>
      <c r="R67" s="45"/>
      <c r="S67" s="45"/>
      <c r="T67" s="45"/>
      <c r="U67" s="45"/>
      <c r="V67" s="45"/>
      <c r="W67" s="45"/>
      <c r="X67" s="45"/>
      <c r="Y67" s="45"/>
      <c r="Z67" s="45"/>
      <c r="AA67" s="45"/>
      <c r="AB67" s="45"/>
      <c r="AC67" s="45"/>
      <c r="AD67" s="45"/>
      <c r="AE67" s="45"/>
      <c r="AF67" s="45"/>
      <c r="AG67" s="45"/>
      <c r="AH67" s="45"/>
    </row>
    <row r="68" spans="2:34" x14ac:dyDescent="0.55000000000000004">
      <c r="B68" s="9"/>
      <c r="C68" s="1"/>
      <c r="D68" s="1"/>
      <c r="E68" s="1"/>
      <c r="F68" s="1"/>
      <c r="G68" s="1"/>
      <c r="H68" s="1"/>
      <c r="I68" s="46"/>
      <c r="J68" s="46"/>
      <c r="K68" s="46"/>
      <c r="L68" s="46"/>
      <c r="M68" s="46"/>
      <c r="N68" s="46"/>
      <c r="O68" s="46"/>
      <c r="P68" s="46"/>
      <c r="Q68" s="45"/>
      <c r="R68" s="45"/>
      <c r="S68" s="45"/>
      <c r="T68" s="45"/>
      <c r="U68" s="45"/>
      <c r="V68" s="45"/>
      <c r="W68" s="45"/>
      <c r="X68" s="45"/>
      <c r="Y68" s="45"/>
      <c r="Z68" s="45"/>
      <c r="AA68" s="45"/>
      <c r="AB68" s="45"/>
      <c r="AC68" s="45"/>
      <c r="AD68" s="45"/>
      <c r="AE68" s="45"/>
      <c r="AF68" s="45"/>
      <c r="AG68" s="45"/>
      <c r="AH68" s="45"/>
    </row>
    <row r="69" spans="2:34" x14ac:dyDescent="0.55000000000000004">
      <c r="B69" s="9"/>
      <c r="C69" s="1"/>
      <c r="D69" s="1"/>
      <c r="E69" s="1"/>
      <c r="F69" s="1"/>
      <c r="G69" s="1"/>
      <c r="H69" s="1"/>
      <c r="I69" s="46"/>
      <c r="J69" s="46"/>
      <c r="K69" s="46"/>
      <c r="L69" s="46"/>
      <c r="M69" s="46"/>
      <c r="N69" s="46"/>
      <c r="O69" s="46"/>
      <c r="P69" s="46"/>
      <c r="Q69" s="45"/>
      <c r="R69" s="45"/>
      <c r="S69" s="45"/>
      <c r="T69" s="45"/>
      <c r="U69" s="45"/>
      <c r="V69" s="45"/>
      <c r="W69" s="45"/>
      <c r="X69" s="45"/>
      <c r="Y69" s="45"/>
      <c r="Z69" s="45"/>
      <c r="AA69" s="45"/>
      <c r="AB69" s="45"/>
      <c r="AC69" s="45"/>
      <c r="AD69" s="45"/>
      <c r="AE69" s="45"/>
      <c r="AF69" s="45"/>
      <c r="AG69" s="45"/>
      <c r="AH69" s="45"/>
    </row>
    <row r="70" spans="2:34" x14ac:dyDescent="0.55000000000000004">
      <c r="B70" s="9"/>
      <c r="C70" s="1"/>
      <c r="D70" s="1"/>
      <c r="E70" s="1"/>
      <c r="F70" s="1"/>
      <c r="G70" s="1"/>
      <c r="H70" s="1"/>
      <c r="I70" s="46"/>
      <c r="J70" s="46"/>
      <c r="K70" s="46"/>
      <c r="L70" s="46"/>
      <c r="M70" s="46"/>
      <c r="N70" s="46"/>
      <c r="O70" s="46"/>
      <c r="P70" s="46"/>
      <c r="Q70" s="45"/>
      <c r="R70" s="45"/>
      <c r="S70" s="45"/>
      <c r="T70" s="45"/>
      <c r="U70" s="45"/>
      <c r="V70" s="45"/>
      <c r="W70" s="45"/>
      <c r="X70" s="45"/>
      <c r="Y70" s="45"/>
      <c r="Z70" s="45"/>
      <c r="AA70" s="45"/>
      <c r="AB70" s="45"/>
      <c r="AC70" s="45"/>
      <c r="AD70" s="45"/>
      <c r="AE70" s="45"/>
      <c r="AF70" s="45"/>
      <c r="AG70" s="45"/>
      <c r="AH70" s="45"/>
    </row>
    <row r="71" spans="2:34" x14ac:dyDescent="0.55000000000000004">
      <c r="B71" s="9"/>
      <c r="C71" s="1"/>
      <c r="D71" s="1"/>
      <c r="E71" s="1"/>
      <c r="F71" s="1"/>
      <c r="G71" s="1"/>
      <c r="H71" s="1"/>
      <c r="I71" s="46"/>
      <c r="J71" s="46"/>
      <c r="K71" s="46"/>
      <c r="L71" s="46"/>
      <c r="M71" s="46"/>
      <c r="N71" s="46"/>
      <c r="O71" s="46"/>
      <c r="P71" s="46"/>
      <c r="Q71" s="45"/>
      <c r="R71" s="45"/>
      <c r="S71" s="45"/>
      <c r="T71" s="45"/>
      <c r="U71" s="45"/>
      <c r="V71" s="45"/>
      <c r="W71" s="45"/>
      <c r="X71" s="45"/>
      <c r="Y71" s="45"/>
      <c r="Z71" s="45"/>
      <c r="AA71" s="45"/>
      <c r="AB71" s="45"/>
      <c r="AC71" s="45"/>
      <c r="AD71" s="45"/>
      <c r="AE71" s="45"/>
      <c r="AF71" s="45"/>
      <c r="AG71" s="45"/>
      <c r="AH71" s="45"/>
    </row>
    <row r="72" spans="2:34" x14ac:dyDescent="0.55000000000000004">
      <c r="B72" s="9"/>
      <c r="C72" s="1"/>
      <c r="D72" s="1"/>
      <c r="E72" s="1"/>
      <c r="F72" s="1"/>
      <c r="G72" s="1"/>
      <c r="H72" s="1"/>
      <c r="I72" s="46"/>
      <c r="J72" s="46"/>
      <c r="K72" s="46"/>
      <c r="L72" s="46"/>
      <c r="M72" s="46"/>
      <c r="N72" s="46"/>
      <c r="O72" s="46"/>
      <c r="P72" s="46"/>
      <c r="Q72" s="45"/>
      <c r="R72" s="45"/>
      <c r="S72" s="45"/>
      <c r="T72" s="45"/>
      <c r="U72" s="45"/>
      <c r="V72" s="45"/>
      <c r="W72" s="45"/>
      <c r="X72" s="45"/>
      <c r="Y72" s="45"/>
      <c r="Z72" s="45"/>
      <c r="AA72" s="45"/>
      <c r="AB72" s="45"/>
      <c r="AC72" s="45"/>
      <c r="AD72" s="45"/>
      <c r="AE72" s="45"/>
      <c r="AF72" s="45"/>
      <c r="AG72" s="45"/>
      <c r="AH72" s="45"/>
    </row>
    <row r="73" spans="2:34" x14ac:dyDescent="0.55000000000000004">
      <c r="B73" s="9"/>
      <c r="C73" s="1"/>
      <c r="D73" s="1"/>
      <c r="E73" s="1"/>
      <c r="F73" s="1"/>
      <c r="G73" s="1"/>
      <c r="H73" s="1"/>
      <c r="I73" s="46"/>
      <c r="J73" s="46"/>
      <c r="K73" s="46"/>
      <c r="L73" s="46"/>
      <c r="M73" s="46"/>
      <c r="N73" s="46"/>
      <c r="O73" s="46"/>
      <c r="P73" s="46"/>
      <c r="Q73" s="45"/>
      <c r="R73" s="45"/>
      <c r="S73" s="45"/>
      <c r="T73" s="45"/>
      <c r="U73" s="45"/>
      <c r="V73" s="45"/>
      <c r="W73" s="45"/>
      <c r="X73" s="45"/>
      <c r="Y73" s="45"/>
      <c r="Z73" s="45"/>
      <c r="AA73" s="45"/>
      <c r="AB73" s="45"/>
      <c r="AC73" s="45"/>
      <c r="AD73" s="45"/>
      <c r="AE73" s="45"/>
      <c r="AF73" s="45"/>
      <c r="AG73" s="45"/>
      <c r="AH73" s="45"/>
    </row>
    <row r="74" spans="2:34" x14ac:dyDescent="0.55000000000000004">
      <c r="B74" s="9"/>
      <c r="C74" s="1"/>
      <c r="D74" s="1"/>
      <c r="E74" s="1"/>
      <c r="F74" s="1"/>
      <c r="G74" s="1"/>
      <c r="H74" s="1"/>
      <c r="I74" s="46"/>
      <c r="J74" s="46"/>
      <c r="K74" s="46"/>
      <c r="L74" s="46"/>
      <c r="M74" s="46"/>
      <c r="N74" s="46"/>
      <c r="O74" s="46"/>
      <c r="P74" s="46"/>
      <c r="Q74" s="45"/>
      <c r="R74" s="45"/>
      <c r="S74" s="45"/>
      <c r="T74" s="45"/>
      <c r="U74" s="45"/>
      <c r="V74" s="45"/>
      <c r="W74" s="45"/>
      <c r="X74" s="45"/>
      <c r="Y74" s="45"/>
      <c r="Z74" s="45"/>
      <c r="AA74" s="45"/>
      <c r="AB74" s="45"/>
      <c r="AC74" s="45"/>
      <c r="AD74" s="45"/>
      <c r="AE74" s="45"/>
      <c r="AF74" s="45"/>
      <c r="AG74" s="45"/>
      <c r="AH74" s="45"/>
    </row>
    <row r="75" spans="2:34" x14ac:dyDescent="0.55000000000000004">
      <c r="B75" s="9"/>
      <c r="C75" s="1"/>
      <c r="D75" s="1"/>
      <c r="E75" s="1"/>
      <c r="F75" s="1"/>
      <c r="G75" s="1"/>
      <c r="H75" s="1"/>
      <c r="I75" s="46"/>
      <c r="J75" s="46"/>
      <c r="K75" s="46"/>
      <c r="L75" s="46"/>
      <c r="M75" s="46"/>
      <c r="N75" s="46"/>
      <c r="O75" s="46"/>
      <c r="P75" s="46"/>
      <c r="Q75" s="45"/>
      <c r="R75" s="45"/>
      <c r="S75" s="45"/>
      <c r="T75" s="45"/>
      <c r="U75" s="45"/>
      <c r="V75" s="45"/>
      <c r="W75" s="45"/>
      <c r="X75" s="45"/>
      <c r="Y75" s="45"/>
      <c r="Z75" s="45"/>
      <c r="AA75" s="45"/>
      <c r="AB75" s="45"/>
      <c r="AC75" s="45"/>
      <c r="AD75" s="45"/>
      <c r="AE75" s="45"/>
      <c r="AF75" s="45"/>
      <c r="AG75" s="45"/>
      <c r="AH75" s="45"/>
    </row>
    <row r="76" spans="2:34" x14ac:dyDescent="0.55000000000000004">
      <c r="B76" s="9"/>
      <c r="C76" s="1"/>
      <c r="D76" s="1"/>
      <c r="E76" s="1"/>
      <c r="F76" s="1"/>
      <c r="G76" s="1"/>
      <c r="H76" s="1"/>
      <c r="I76" s="46"/>
      <c r="J76" s="46"/>
      <c r="K76" s="46"/>
      <c r="L76" s="46"/>
      <c r="M76" s="46"/>
      <c r="N76" s="46"/>
      <c r="O76" s="46"/>
      <c r="P76" s="46"/>
      <c r="Q76" s="45"/>
      <c r="R76" s="45"/>
      <c r="S76" s="45"/>
      <c r="T76" s="45"/>
      <c r="U76" s="45"/>
      <c r="V76" s="45"/>
      <c r="W76" s="45"/>
      <c r="X76" s="45"/>
      <c r="Y76" s="45"/>
      <c r="Z76" s="45"/>
      <c r="AA76" s="45"/>
      <c r="AB76" s="45"/>
      <c r="AC76" s="45"/>
      <c r="AD76" s="45"/>
      <c r="AE76" s="45"/>
      <c r="AF76" s="45"/>
      <c r="AG76" s="45"/>
      <c r="AH76" s="45"/>
    </row>
    <row r="77" spans="2:34" x14ac:dyDescent="0.55000000000000004">
      <c r="B77" s="9"/>
      <c r="C77" s="1"/>
      <c r="D77" s="1"/>
      <c r="E77" s="1"/>
      <c r="F77" s="1"/>
      <c r="G77" s="1"/>
      <c r="H77" s="1"/>
      <c r="I77" s="46"/>
      <c r="J77" s="46"/>
      <c r="K77" s="46"/>
      <c r="L77" s="46"/>
      <c r="M77" s="46"/>
      <c r="N77" s="46"/>
      <c r="O77" s="46"/>
      <c r="P77" s="46"/>
      <c r="Q77" s="45"/>
      <c r="R77" s="45"/>
      <c r="S77" s="45"/>
      <c r="T77" s="45"/>
      <c r="U77" s="45"/>
      <c r="V77" s="45"/>
      <c r="W77" s="45"/>
      <c r="X77" s="45"/>
      <c r="Y77" s="45"/>
      <c r="Z77" s="45"/>
      <c r="AA77" s="45"/>
      <c r="AB77" s="45"/>
      <c r="AC77" s="45"/>
      <c r="AD77" s="45"/>
      <c r="AE77" s="45"/>
      <c r="AF77" s="45"/>
      <c r="AG77" s="45"/>
      <c r="AH77" s="45"/>
    </row>
    <row r="78" spans="2:34" x14ac:dyDescent="0.55000000000000004">
      <c r="B78" s="9"/>
      <c r="C78" s="1"/>
      <c r="D78" s="1"/>
      <c r="E78" s="1"/>
      <c r="F78" s="1"/>
      <c r="G78" s="1"/>
      <c r="H78" s="1"/>
      <c r="I78" s="46"/>
      <c r="J78" s="46"/>
      <c r="K78" s="46"/>
      <c r="L78" s="46"/>
      <c r="M78" s="46"/>
      <c r="N78" s="46"/>
      <c r="O78" s="46"/>
      <c r="P78" s="46"/>
      <c r="Q78" s="45"/>
      <c r="R78" s="45"/>
      <c r="S78" s="45"/>
      <c r="T78" s="45"/>
      <c r="U78" s="45"/>
      <c r="V78" s="45"/>
      <c r="W78" s="45"/>
      <c r="X78" s="45"/>
      <c r="Y78" s="45"/>
      <c r="Z78" s="45"/>
      <c r="AA78" s="45"/>
      <c r="AB78" s="45"/>
      <c r="AC78" s="45"/>
      <c r="AD78" s="45"/>
      <c r="AE78" s="45"/>
      <c r="AF78" s="45"/>
      <c r="AG78" s="45"/>
      <c r="AH78" s="45"/>
    </row>
    <row r="79" spans="2:34" x14ac:dyDescent="0.55000000000000004">
      <c r="B79" s="9"/>
      <c r="C79" s="1"/>
      <c r="D79" s="1"/>
      <c r="E79" s="1"/>
      <c r="F79" s="1"/>
      <c r="G79" s="1"/>
      <c r="H79" s="1"/>
      <c r="I79" s="46"/>
      <c r="J79" s="46"/>
      <c r="K79" s="46"/>
      <c r="L79" s="46"/>
      <c r="M79" s="46"/>
      <c r="N79" s="46"/>
      <c r="O79" s="46"/>
      <c r="P79" s="46"/>
      <c r="Q79" s="45"/>
      <c r="R79" s="45"/>
      <c r="S79" s="45"/>
      <c r="T79" s="45"/>
      <c r="U79" s="45"/>
      <c r="V79" s="45"/>
      <c r="W79" s="45"/>
      <c r="X79" s="45"/>
      <c r="Y79" s="45"/>
      <c r="Z79" s="45"/>
      <c r="AA79" s="45"/>
      <c r="AB79" s="45"/>
      <c r="AC79" s="45"/>
      <c r="AD79" s="45"/>
      <c r="AE79" s="45"/>
      <c r="AF79" s="45"/>
      <c r="AG79" s="45"/>
      <c r="AH79" s="45"/>
    </row>
    <row r="80" spans="2:34" x14ac:dyDescent="0.55000000000000004">
      <c r="B80" s="9"/>
      <c r="C80" s="1"/>
      <c r="D80" s="1"/>
      <c r="E80" s="1"/>
      <c r="F80" s="1"/>
      <c r="G80" s="1"/>
      <c r="H80" s="1"/>
      <c r="I80" s="46"/>
      <c r="J80" s="46"/>
      <c r="K80" s="46"/>
      <c r="L80" s="46"/>
      <c r="M80" s="46"/>
      <c r="N80" s="46"/>
      <c r="O80" s="46"/>
      <c r="P80" s="46"/>
      <c r="Q80" s="45"/>
      <c r="R80" s="45"/>
      <c r="S80" s="45"/>
      <c r="T80" s="45"/>
      <c r="U80" s="45"/>
      <c r="V80" s="45"/>
      <c r="W80" s="45"/>
      <c r="X80" s="45"/>
      <c r="Y80" s="45"/>
      <c r="Z80" s="45"/>
      <c r="AA80" s="45"/>
      <c r="AB80" s="45"/>
      <c r="AC80" s="45"/>
      <c r="AD80" s="45"/>
      <c r="AE80" s="45"/>
      <c r="AF80" s="45"/>
      <c r="AG80" s="45"/>
      <c r="AH80" s="45"/>
    </row>
    <row r="81" spans="2:34" x14ac:dyDescent="0.55000000000000004">
      <c r="B81" s="9"/>
      <c r="C81" s="1"/>
      <c r="D81" s="1"/>
      <c r="E81" s="1"/>
      <c r="F81" s="1"/>
      <c r="G81" s="1"/>
      <c r="H81" s="1"/>
      <c r="I81" s="46"/>
      <c r="J81" s="46"/>
      <c r="K81" s="46"/>
      <c r="L81" s="46"/>
      <c r="M81" s="46"/>
      <c r="N81" s="46"/>
      <c r="O81" s="46"/>
      <c r="P81" s="46"/>
      <c r="Q81" s="45"/>
      <c r="R81" s="45"/>
      <c r="S81" s="45"/>
      <c r="T81" s="45"/>
      <c r="U81" s="45"/>
      <c r="V81" s="45"/>
      <c r="W81" s="45"/>
      <c r="X81" s="45"/>
      <c r="Y81" s="45"/>
      <c r="Z81" s="45"/>
      <c r="AA81" s="45"/>
      <c r="AB81" s="45"/>
      <c r="AC81" s="45"/>
      <c r="AD81" s="45"/>
      <c r="AE81" s="45"/>
      <c r="AF81" s="45"/>
      <c r="AG81" s="45"/>
      <c r="AH81" s="45"/>
    </row>
    <row r="82" spans="2:34" x14ac:dyDescent="0.55000000000000004">
      <c r="B82" s="9"/>
      <c r="F82" s="46"/>
      <c r="G82" s="46"/>
      <c r="H82" s="46"/>
      <c r="I82" s="46"/>
      <c r="J82" s="46"/>
      <c r="K82" s="46"/>
      <c r="L82" s="46"/>
      <c r="M82" s="46"/>
      <c r="N82" s="46"/>
      <c r="O82" s="46"/>
      <c r="P82" s="46"/>
      <c r="Q82" s="45"/>
      <c r="R82" s="45"/>
      <c r="S82" s="45"/>
      <c r="T82" s="45"/>
      <c r="U82" s="45"/>
      <c r="V82" s="45"/>
      <c r="W82" s="45"/>
      <c r="X82" s="45"/>
      <c r="Y82" s="45"/>
      <c r="Z82" s="45"/>
      <c r="AA82" s="45"/>
      <c r="AB82" s="45"/>
      <c r="AC82" s="45"/>
      <c r="AD82" s="45"/>
      <c r="AE82" s="45"/>
      <c r="AF82" s="45"/>
      <c r="AG82" s="45"/>
      <c r="AH82" s="45"/>
    </row>
    <row r="83" spans="2:34" x14ac:dyDescent="0.55000000000000004">
      <c r="B83" s="9"/>
      <c r="F83" s="46"/>
      <c r="G83" s="46"/>
      <c r="H83" s="46"/>
      <c r="I83" s="46"/>
      <c r="J83" s="46"/>
      <c r="K83" s="46"/>
      <c r="L83" s="46"/>
      <c r="M83" s="46"/>
      <c r="N83" s="46"/>
      <c r="O83" s="46"/>
      <c r="P83" s="46"/>
      <c r="Q83" s="45"/>
      <c r="R83" s="45"/>
      <c r="S83" s="45"/>
      <c r="T83" s="45"/>
      <c r="U83" s="45"/>
      <c r="V83" s="45"/>
      <c r="W83" s="45"/>
      <c r="X83" s="45"/>
      <c r="Y83" s="45"/>
      <c r="Z83" s="45"/>
      <c r="AA83" s="45"/>
      <c r="AB83" s="45"/>
      <c r="AC83" s="45"/>
      <c r="AD83" s="45"/>
      <c r="AE83" s="45"/>
      <c r="AF83" s="45"/>
      <c r="AG83" s="45"/>
      <c r="AH83" s="45"/>
    </row>
    <row r="84" spans="2:34" x14ac:dyDescent="0.55000000000000004">
      <c r="B84" s="9"/>
      <c r="F84" s="46"/>
      <c r="G84" s="46"/>
      <c r="H84" s="46"/>
      <c r="I84" s="46"/>
      <c r="J84" s="46"/>
      <c r="K84" s="46"/>
      <c r="L84" s="46"/>
      <c r="M84" s="46"/>
      <c r="N84" s="46"/>
      <c r="O84" s="46"/>
      <c r="P84" s="46"/>
      <c r="Q84" s="45"/>
      <c r="R84" s="45"/>
      <c r="S84" s="45"/>
      <c r="T84" s="45"/>
      <c r="U84" s="45"/>
      <c r="V84" s="45"/>
      <c r="W84" s="45"/>
      <c r="X84" s="45"/>
      <c r="Y84" s="45"/>
      <c r="Z84" s="45"/>
      <c r="AA84" s="45"/>
      <c r="AB84" s="45"/>
      <c r="AC84" s="45"/>
      <c r="AD84" s="45"/>
      <c r="AE84" s="45"/>
      <c r="AF84" s="45"/>
      <c r="AG84" s="45"/>
      <c r="AH84" s="45"/>
    </row>
    <row r="85" spans="2:34" x14ac:dyDescent="0.55000000000000004">
      <c r="B85" s="9"/>
      <c r="F85" s="46"/>
      <c r="G85" s="46"/>
      <c r="H85" s="46"/>
      <c r="I85" s="46"/>
      <c r="J85" s="46"/>
      <c r="K85" s="46"/>
      <c r="L85" s="46"/>
      <c r="M85" s="46"/>
      <c r="N85" s="46"/>
      <c r="O85" s="46"/>
      <c r="P85" s="46"/>
      <c r="Q85" s="45"/>
      <c r="R85" s="45"/>
      <c r="S85" s="45"/>
      <c r="T85" s="45"/>
      <c r="U85" s="45"/>
      <c r="V85" s="45"/>
      <c r="W85" s="45"/>
      <c r="X85" s="45"/>
      <c r="Y85" s="45"/>
      <c r="Z85" s="45"/>
      <c r="AA85" s="45"/>
      <c r="AB85" s="45"/>
      <c r="AC85" s="45"/>
      <c r="AD85" s="45"/>
      <c r="AE85" s="45"/>
      <c r="AF85" s="45"/>
      <c r="AG85" s="45"/>
      <c r="AH85" s="45"/>
    </row>
    <row r="86" spans="2:34" x14ac:dyDescent="0.55000000000000004">
      <c r="B86" s="9"/>
      <c r="F86" s="46"/>
      <c r="G86" s="46"/>
      <c r="H86" s="46"/>
      <c r="I86" s="46"/>
      <c r="J86" s="46"/>
      <c r="K86" s="46"/>
      <c r="L86" s="46"/>
      <c r="M86" s="46"/>
      <c r="N86" s="46"/>
      <c r="O86" s="46"/>
      <c r="P86" s="46"/>
      <c r="Q86" s="45"/>
      <c r="R86" s="45"/>
      <c r="S86" s="45"/>
      <c r="T86" s="45"/>
      <c r="U86" s="45"/>
      <c r="V86" s="45"/>
      <c r="W86" s="45"/>
      <c r="X86" s="45"/>
      <c r="Y86" s="45"/>
      <c r="Z86" s="45"/>
      <c r="AA86" s="45"/>
      <c r="AB86" s="45"/>
      <c r="AC86" s="45"/>
      <c r="AD86" s="45"/>
      <c r="AE86" s="45"/>
      <c r="AF86" s="45"/>
      <c r="AG86" s="45"/>
      <c r="AH86" s="45"/>
    </row>
    <row r="87" spans="2:34" x14ac:dyDescent="0.55000000000000004">
      <c r="B87" s="9"/>
      <c r="F87" s="46"/>
      <c r="G87" s="46"/>
      <c r="H87" s="46"/>
      <c r="I87" s="46"/>
      <c r="J87" s="46"/>
      <c r="K87" s="46"/>
      <c r="L87" s="46"/>
      <c r="M87" s="46"/>
      <c r="N87" s="46"/>
      <c r="O87" s="46"/>
      <c r="P87" s="46"/>
      <c r="Q87" s="45"/>
      <c r="R87" s="45"/>
      <c r="S87" s="45"/>
      <c r="T87" s="45"/>
      <c r="U87" s="45"/>
      <c r="V87" s="45"/>
      <c r="W87" s="45"/>
      <c r="X87" s="45"/>
      <c r="Y87" s="45"/>
      <c r="Z87" s="45"/>
      <c r="AA87" s="45"/>
      <c r="AB87" s="45"/>
      <c r="AC87" s="45"/>
      <c r="AD87" s="45"/>
      <c r="AE87" s="45"/>
      <c r="AF87" s="45"/>
      <c r="AG87" s="45"/>
      <c r="AH87" s="45"/>
    </row>
    <row r="88" spans="2:34" x14ac:dyDescent="0.55000000000000004">
      <c r="B88" s="9"/>
      <c r="F88" s="46"/>
      <c r="G88" s="46"/>
      <c r="H88" s="46"/>
      <c r="I88" s="46"/>
      <c r="J88" s="46"/>
      <c r="K88" s="46"/>
      <c r="L88" s="46"/>
      <c r="M88" s="46"/>
      <c r="N88" s="46"/>
      <c r="O88" s="46"/>
      <c r="P88" s="46"/>
      <c r="Q88" s="45"/>
      <c r="R88" s="45"/>
      <c r="S88" s="45"/>
      <c r="T88" s="45"/>
      <c r="U88" s="45"/>
      <c r="V88" s="45"/>
      <c r="W88" s="45"/>
      <c r="X88" s="45"/>
      <c r="Y88" s="45"/>
      <c r="Z88" s="45"/>
      <c r="AA88" s="45"/>
      <c r="AB88" s="45"/>
      <c r="AC88" s="45"/>
      <c r="AD88" s="45"/>
      <c r="AE88" s="45"/>
      <c r="AF88" s="45"/>
      <c r="AG88" s="45"/>
      <c r="AH88" s="45"/>
    </row>
    <row r="89" spans="2:34" x14ac:dyDescent="0.55000000000000004">
      <c r="B89" s="9"/>
      <c r="F89" s="46"/>
      <c r="G89" s="46"/>
      <c r="H89" s="46"/>
      <c r="I89" s="46"/>
      <c r="J89" s="46"/>
      <c r="K89" s="46"/>
      <c r="L89" s="46"/>
      <c r="M89" s="46"/>
      <c r="N89" s="46"/>
      <c r="O89" s="46"/>
      <c r="P89" s="46"/>
      <c r="Q89" s="45"/>
      <c r="R89" s="45"/>
      <c r="S89" s="45"/>
      <c r="T89" s="45"/>
      <c r="U89" s="45"/>
      <c r="V89" s="45"/>
      <c r="W89" s="45"/>
      <c r="X89" s="45"/>
      <c r="Y89" s="45"/>
      <c r="Z89" s="45"/>
      <c r="AA89" s="45"/>
      <c r="AB89" s="45"/>
      <c r="AC89" s="45"/>
      <c r="AD89" s="45"/>
      <c r="AE89" s="45"/>
      <c r="AF89" s="45"/>
      <c r="AG89" s="45"/>
      <c r="AH89" s="45"/>
    </row>
    <row r="90" spans="2:34" ht="15" customHeight="1" x14ac:dyDescent="0.55000000000000004">
      <c r="B90" s="9"/>
      <c r="F90" s="45"/>
      <c r="G90" s="45"/>
      <c r="H90" s="45"/>
      <c r="I90" s="45"/>
      <c r="J90" s="46"/>
      <c r="K90" s="46"/>
      <c r="L90" s="45"/>
      <c r="M90" s="45"/>
      <c r="N90" s="46"/>
      <c r="O90" s="45"/>
      <c r="P90" s="45"/>
      <c r="Q90" s="45"/>
      <c r="R90" s="45"/>
      <c r="S90" s="45"/>
      <c r="T90" s="45"/>
      <c r="U90" s="45"/>
      <c r="V90" s="45"/>
      <c r="W90" s="45"/>
      <c r="X90" s="45"/>
      <c r="Y90" s="45"/>
      <c r="Z90" s="45"/>
      <c r="AA90" s="45"/>
      <c r="AB90" s="45"/>
      <c r="AC90" s="45"/>
      <c r="AD90" s="45"/>
      <c r="AE90" s="45"/>
      <c r="AF90" s="45"/>
      <c r="AG90" s="45"/>
      <c r="AH90" s="45"/>
    </row>
    <row r="91" spans="2:34" ht="15" customHeight="1" x14ac:dyDescent="0.55000000000000004">
      <c r="B91" s="9"/>
      <c r="C91" s="7" t="s">
        <v>1</v>
      </c>
      <c r="D91" s="7" t="s">
        <v>44</v>
      </c>
      <c r="E91" s="8" t="s">
        <v>2</v>
      </c>
      <c r="F91" s="45"/>
      <c r="G91" s="45"/>
      <c r="H91" s="45"/>
      <c r="I91" s="45"/>
      <c r="J91" s="46"/>
      <c r="K91" s="46"/>
      <c r="L91" s="45"/>
      <c r="M91" s="45"/>
      <c r="N91" s="46"/>
      <c r="O91" s="45"/>
      <c r="P91" s="45"/>
      <c r="Q91" s="45"/>
      <c r="R91" s="45"/>
      <c r="S91" s="45"/>
      <c r="T91" s="45"/>
      <c r="U91" s="45"/>
      <c r="V91" s="45"/>
      <c r="W91" s="45"/>
      <c r="X91" s="45"/>
      <c r="Y91" s="45"/>
      <c r="Z91" s="45"/>
      <c r="AA91" s="45"/>
      <c r="AB91" s="45"/>
      <c r="AC91" s="45"/>
      <c r="AD91" s="45"/>
      <c r="AE91" s="45"/>
      <c r="AF91" s="45"/>
      <c r="AG91" s="45"/>
      <c r="AH91" s="45"/>
    </row>
    <row r="92" spans="2:34" ht="15" customHeight="1" x14ac:dyDescent="0.55000000000000004">
      <c r="B92" s="9"/>
      <c r="C92" s="48" t="s">
        <v>4</v>
      </c>
      <c r="D92" s="48" t="s">
        <v>45</v>
      </c>
      <c r="E92" s="49">
        <v>50</v>
      </c>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2:34" ht="15" customHeight="1" x14ac:dyDescent="0.55000000000000004">
      <c r="B93" s="9"/>
      <c r="C93" s="48" t="s">
        <v>6</v>
      </c>
      <c r="D93" s="48" t="s">
        <v>46</v>
      </c>
      <c r="E93" s="49">
        <v>20</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2:34" ht="15" customHeight="1" x14ac:dyDescent="0.55000000000000004">
      <c r="B94" s="9"/>
      <c r="C94" s="48" t="s">
        <v>8</v>
      </c>
      <c r="D94" s="48" t="s">
        <v>47</v>
      </c>
      <c r="E94" s="49">
        <v>60</v>
      </c>
      <c r="H94" s="46"/>
      <c r="I94" s="46"/>
      <c r="J94" s="46"/>
      <c r="K94" s="46"/>
      <c r="L94" s="45"/>
      <c r="M94" s="45"/>
      <c r="N94" s="45"/>
      <c r="O94" s="45"/>
      <c r="P94" s="45"/>
      <c r="Q94" s="45"/>
      <c r="R94" s="45"/>
      <c r="S94" s="45"/>
      <c r="T94" s="45"/>
      <c r="U94" s="45"/>
      <c r="V94" s="45"/>
      <c r="W94" s="45"/>
      <c r="X94" s="45"/>
      <c r="Y94" s="45"/>
      <c r="Z94" s="45"/>
      <c r="AA94" s="45"/>
      <c r="AB94" s="45"/>
      <c r="AC94" s="45"/>
      <c r="AD94" s="45"/>
      <c r="AE94" s="45"/>
      <c r="AF94" s="45"/>
      <c r="AG94" s="45"/>
      <c r="AH94" s="45"/>
    </row>
    <row r="95" spans="2:34" ht="15" customHeight="1" x14ac:dyDescent="0.55000000000000004">
      <c r="B95" s="9"/>
      <c r="C95" s="48" t="s">
        <v>10</v>
      </c>
      <c r="D95" s="48" t="s">
        <v>48</v>
      </c>
      <c r="E95" s="49">
        <v>40</v>
      </c>
      <c r="H95" s="46"/>
      <c r="I95" s="46"/>
      <c r="J95" s="46"/>
      <c r="K95" s="46"/>
      <c r="L95" s="45"/>
      <c r="M95" s="45"/>
      <c r="N95" s="45"/>
      <c r="O95" s="45"/>
      <c r="P95" s="45"/>
      <c r="Q95" s="45"/>
      <c r="R95" s="45"/>
      <c r="S95" s="45"/>
      <c r="T95" s="45"/>
      <c r="U95" s="45"/>
      <c r="V95" s="45"/>
      <c r="W95" s="45"/>
      <c r="X95" s="45"/>
      <c r="Y95" s="45"/>
      <c r="Z95" s="45"/>
      <c r="AA95" s="45"/>
      <c r="AB95" s="45"/>
      <c r="AC95" s="45"/>
      <c r="AD95" s="45"/>
      <c r="AE95" s="45"/>
      <c r="AF95" s="45"/>
      <c r="AG95" s="45"/>
      <c r="AH95" s="45"/>
    </row>
    <row r="96" spans="2:34" ht="15" customHeight="1" x14ac:dyDescent="0.55000000000000004">
      <c r="B96" s="9"/>
      <c r="C96" s="48" t="s">
        <v>4</v>
      </c>
      <c r="D96" s="48" t="s">
        <v>49</v>
      </c>
      <c r="E96" s="49">
        <v>50</v>
      </c>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2:34" x14ac:dyDescent="0.55000000000000004">
      <c r="B97" s="9"/>
      <c r="C97" s="48" t="s">
        <v>6</v>
      </c>
      <c r="D97" s="48" t="s">
        <v>50</v>
      </c>
      <c r="E97" s="49">
        <v>20</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2:34" x14ac:dyDescent="0.55000000000000004">
      <c r="B98" s="9"/>
      <c r="C98" s="48" t="s">
        <v>8</v>
      </c>
      <c r="D98" s="48" t="s">
        <v>51</v>
      </c>
      <c r="E98" s="49">
        <v>60</v>
      </c>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2:34" x14ac:dyDescent="0.55000000000000004">
      <c r="B99" s="9"/>
      <c r="C99" s="48" t="s">
        <v>10</v>
      </c>
      <c r="D99" s="48" t="s">
        <v>52</v>
      </c>
      <c r="E99" s="49">
        <v>40</v>
      </c>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2:34" x14ac:dyDescent="0.55000000000000004">
      <c r="B100" s="9"/>
      <c r="C100" s="48" t="s">
        <v>4</v>
      </c>
      <c r="D100" s="48" t="s">
        <v>49</v>
      </c>
      <c r="E100" s="49">
        <v>50</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2:34" x14ac:dyDescent="0.55000000000000004">
      <c r="B101" s="9"/>
      <c r="C101" s="48" t="s">
        <v>6</v>
      </c>
      <c r="D101" s="48" t="s">
        <v>50</v>
      </c>
      <c r="E101" s="49">
        <v>20</v>
      </c>
      <c r="F101" s="45"/>
      <c r="G101" s="45"/>
    </row>
    <row r="102" spans="2:34" ht="15" customHeight="1" x14ac:dyDescent="0.55000000000000004">
      <c r="B102" s="9"/>
      <c r="C102" s="48" t="s">
        <v>8</v>
      </c>
      <c r="D102" s="48" t="s">
        <v>47</v>
      </c>
      <c r="E102" s="49">
        <v>60</v>
      </c>
      <c r="F102" s="45"/>
      <c r="G102" s="45"/>
    </row>
    <row r="103" spans="2:34" ht="15" customHeight="1" x14ac:dyDescent="0.55000000000000004">
      <c r="B103" s="9"/>
      <c r="C103" s="48" t="s">
        <v>10</v>
      </c>
      <c r="D103" s="48" t="s">
        <v>52</v>
      </c>
      <c r="E103" s="49">
        <v>40</v>
      </c>
      <c r="F103" s="45"/>
      <c r="G103" s="45"/>
    </row>
    <row r="104" spans="2:34" ht="15" customHeight="1" x14ac:dyDescent="0.55000000000000004">
      <c r="B104" s="9"/>
      <c r="C104" s="46"/>
      <c r="D104" s="46"/>
      <c r="E104" s="47"/>
    </row>
    <row r="105" spans="2:34" ht="15" customHeight="1" thickBot="1" x14ac:dyDescent="0.6">
      <c r="B105" s="9"/>
      <c r="C105" s="46" t="s">
        <v>1</v>
      </c>
      <c r="D105" s="46" t="s">
        <v>44</v>
      </c>
      <c r="E105" s="25" t="s">
        <v>82</v>
      </c>
    </row>
    <row r="106" spans="2:34" ht="15" customHeight="1" thickTop="1" thickBot="1" x14ac:dyDescent="0.6">
      <c r="B106" s="9"/>
      <c r="C106" s="54" t="s">
        <v>10</v>
      </c>
      <c r="D106" s="54" t="s">
        <v>52</v>
      </c>
      <c r="E106" s="50">
        <f>SUMIFS(E92:E103,C92:C103,C106,D92:D103,D106)</f>
        <v>80</v>
      </c>
    </row>
    <row r="107" spans="2:34" ht="15" customHeight="1" thickTop="1" x14ac:dyDescent="0.55000000000000004">
      <c r="B107" s="9"/>
      <c r="E107" s="45"/>
    </row>
    <row r="108" spans="2:34" x14ac:dyDescent="0.55000000000000004">
      <c r="E108" s="45"/>
    </row>
    <row r="109" spans="2:34" x14ac:dyDescent="0.55000000000000004">
      <c r="E109" s="45"/>
    </row>
    <row r="110" spans="2:34" x14ac:dyDescent="0.55000000000000004">
      <c r="E110" s="45"/>
    </row>
    <row r="117" spans="3:4" x14ac:dyDescent="0.55000000000000004">
      <c r="C117" s="7" t="s">
        <v>12</v>
      </c>
      <c r="D117" s="7" t="s">
        <v>2</v>
      </c>
    </row>
    <row r="118" spans="3:4" x14ac:dyDescent="0.55000000000000004">
      <c r="C118" s="13" t="s">
        <v>13</v>
      </c>
      <c r="D118" s="13">
        <v>50</v>
      </c>
    </row>
    <row r="119" spans="3:4" x14ac:dyDescent="0.55000000000000004">
      <c r="C119" s="13" t="s">
        <v>14</v>
      </c>
      <c r="D119" s="13">
        <v>100</v>
      </c>
    </row>
    <row r="120" spans="3:4" x14ac:dyDescent="0.55000000000000004">
      <c r="C120" s="13" t="s">
        <v>15</v>
      </c>
      <c r="D120" s="13">
        <v>40</v>
      </c>
    </row>
    <row r="121" spans="3:4" x14ac:dyDescent="0.55000000000000004">
      <c r="C121" s="13" t="s">
        <v>16</v>
      </c>
      <c r="D121" s="13">
        <v>50</v>
      </c>
    </row>
    <row r="122" spans="3:4" ht="14.7" thickBot="1" x14ac:dyDescent="0.6">
      <c r="C122" s="13" t="s">
        <v>17</v>
      </c>
      <c r="D122" s="13">
        <v>20</v>
      </c>
    </row>
    <row r="123" spans="3:4" ht="15" thickTop="1" thickBot="1" x14ac:dyDescent="0.6">
      <c r="C123" s="59"/>
      <c r="D123" s="60">
        <f>SUMIF(D118:D122,"&gt;=50")</f>
        <v>200</v>
      </c>
    </row>
    <row r="124" spans="3:4" ht="14.7" thickTop="1" x14ac:dyDescent="0.55000000000000004"/>
  </sheetData>
  <dataValidations disablePrompts="1"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election activeCell="D10" sqref="D10"/>
    </sheetView>
  </sheetViews>
  <sheetFormatPr defaultRowHeight="14.4" x14ac:dyDescent="0.55000000000000004"/>
  <cols>
    <col min="1" max="1" width="13" customWidth="1"/>
    <col min="2" max="2" width="82.83984375" customWidth="1"/>
    <col min="3" max="4" width="13.15625" customWidth="1"/>
  </cols>
  <sheetData>
    <row r="1" spans="1:4" ht="60" customHeight="1" x14ac:dyDescent="0.55000000000000004">
      <c r="A1" s="29" t="s">
        <v>257</v>
      </c>
      <c r="C1" s="80"/>
      <c r="D1" s="92"/>
    </row>
    <row r="2" spans="1:4" x14ac:dyDescent="0.55000000000000004">
      <c r="A2" s="29" t="s">
        <v>258</v>
      </c>
    </row>
    <row r="3" spans="1:4" ht="15" customHeight="1" x14ac:dyDescent="0.55000000000000004">
      <c r="A3" s="31" t="s">
        <v>310</v>
      </c>
    </row>
    <row r="4" spans="1:4" ht="15" customHeight="1" x14ac:dyDescent="0.55000000000000004">
      <c r="A4" s="31" t="s">
        <v>288</v>
      </c>
      <c r="C4" s="39" t="s">
        <v>1</v>
      </c>
      <c r="D4" s="34" t="s">
        <v>2</v>
      </c>
    </row>
    <row r="5" spans="1:4" ht="15" customHeight="1" x14ac:dyDescent="0.55000000000000004">
      <c r="A5" s="31" t="s">
        <v>299</v>
      </c>
      <c r="C5" s="48" t="s">
        <v>4</v>
      </c>
      <c r="D5" s="49">
        <v>50</v>
      </c>
    </row>
    <row r="6" spans="1:4" x14ac:dyDescent="0.55000000000000004">
      <c r="A6" s="29" t="s">
        <v>259</v>
      </c>
      <c r="C6" s="48" t="s">
        <v>6</v>
      </c>
      <c r="D6" s="49">
        <v>20</v>
      </c>
    </row>
    <row r="7" spans="1:4" ht="15" customHeight="1" x14ac:dyDescent="0.55000000000000004">
      <c r="A7" s="31" t="s">
        <v>289</v>
      </c>
      <c r="C7" s="48" t="s">
        <v>8</v>
      </c>
      <c r="D7" s="49">
        <v>60</v>
      </c>
    </row>
    <row r="8" spans="1:4" ht="15" customHeight="1" x14ac:dyDescent="0.55000000000000004">
      <c r="A8" s="29" t="s">
        <v>146</v>
      </c>
      <c r="C8" s="48" t="s">
        <v>10</v>
      </c>
      <c r="D8" s="49">
        <v>40</v>
      </c>
    </row>
    <row r="9" spans="1:4" ht="15" customHeight="1" thickBot="1" x14ac:dyDescent="0.6">
      <c r="A9" s="29" t="s">
        <v>147</v>
      </c>
      <c r="C9" s="46"/>
      <c r="D9" s="46"/>
    </row>
    <row r="10" spans="1:4" ht="15" thickTop="1" thickBot="1" x14ac:dyDescent="0.6">
      <c r="A10" s="29" t="s">
        <v>30</v>
      </c>
      <c r="C10" s="62" t="s">
        <v>6</v>
      </c>
      <c r="D10" s="50"/>
    </row>
    <row r="11" spans="1:4" ht="14.7" thickTop="1" x14ac:dyDescent="0.55000000000000004">
      <c r="A11" s="29" t="s">
        <v>149</v>
      </c>
    </row>
    <row r="12" spans="1:4" x14ac:dyDescent="0.55000000000000004">
      <c r="A12" s="29" t="s">
        <v>260</v>
      </c>
    </row>
    <row r="13" spans="1:4" x14ac:dyDescent="0.55000000000000004">
      <c r="A13" s="29" t="s">
        <v>261</v>
      </c>
    </row>
    <row r="14" spans="1:4" x14ac:dyDescent="0.55000000000000004">
      <c r="A14" s="29" t="s">
        <v>33</v>
      </c>
    </row>
  </sheetData>
  <dataValidations count="1">
    <dataValidation type="list" allowBlank="1" showInputMessage="1" showErrorMessage="1" sqref="C10" xr:uid="{00000000-0002-0000-0A00-000000000000}">
      <formula1>$C$5:$C$8</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election activeCell="D9" sqref="D9"/>
    </sheetView>
  </sheetViews>
  <sheetFormatPr defaultRowHeight="14.4" x14ac:dyDescent="0.55000000000000004"/>
  <cols>
    <col min="1" max="1" width="13" customWidth="1"/>
    <col min="2" max="2" width="82.83984375" customWidth="1"/>
    <col min="3" max="4" width="13.26171875" customWidth="1"/>
  </cols>
  <sheetData>
    <row r="1" spans="1:4" ht="60" customHeight="1" x14ac:dyDescent="0.55000000000000004">
      <c r="A1" s="29" t="s">
        <v>262</v>
      </c>
      <c r="C1" s="80"/>
      <c r="D1" s="97"/>
    </row>
    <row r="2" spans="1:4" ht="15" customHeight="1" x14ac:dyDescent="0.55000000000000004">
      <c r="A2" s="29" t="s">
        <v>263</v>
      </c>
      <c r="C2" s="96"/>
      <c r="D2" s="96"/>
    </row>
    <row r="3" spans="1:4" x14ac:dyDescent="0.55000000000000004">
      <c r="A3" s="29" t="s">
        <v>264</v>
      </c>
      <c r="C3" s="39" t="s">
        <v>1</v>
      </c>
      <c r="D3" s="34" t="s">
        <v>2</v>
      </c>
    </row>
    <row r="4" spans="1:4" x14ac:dyDescent="0.55000000000000004">
      <c r="A4" s="29" t="s">
        <v>265</v>
      </c>
      <c r="C4" s="114" t="s">
        <v>4</v>
      </c>
      <c r="D4" s="115">
        <v>50</v>
      </c>
    </row>
    <row r="5" spans="1:4" x14ac:dyDescent="0.55000000000000004">
      <c r="A5" s="29" t="s">
        <v>266</v>
      </c>
      <c r="C5" s="114" t="s">
        <v>6</v>
      </c>
      <c r="D5" s="115">
        <v>20</v>
      </c>
    </row>
    <row r="6" spans="1:4" x14ac:dyDescent="0.55000000000000004">
      <c r="A6" s="29" t="s">
        <v>267</v>
      </c>
      <c r="C6" s="114" t="s">
        <v>8</v>
      </c>
      <c r="D6" s="115">
        <v>60</v>
      </c>
    </row>
    <row r="7" spans="1:4" ht="15" customHeight="1" x14ac:dyDescent="0.55000000000000004">
      <c r="A7" s="31" t="s">
        <v>290</v>
      </c>
      <c r="C7" s="114" t="s">
        <v>10</v>
      </c>
      <c r="D7" s="115">
        <v>40</v>
      </c>
    </row>
    <row r="8" spans="1:4" ht="14.7" thickBot="1" x14ac:dyDescent="0.6">
      <c r="A8" s="29" t="s">
        <v>146</v>
      </c>
      <c r="C8" s="46"/>
      <c r="D8" s="46"/>
    </row>
    <row r="9" spans="1:4" ht="15" thickTop="1" thickBot="1" x14ac:dyDescent="0.6">
      <c r="A9" s="29" t="s">
        <v>147</v>
      </c>
      <c r="C9" s="95" t="s">
        <v>121</v>
      </c>
      <c r="D9" s="50" t="e">
        <f>VLOOKUP(C9,C3:D7,2,FALSE)</f>
        <v>#N/A</v>
      </c>
    </row>
    <row r="10" spans="1:4" ht="14.7" thickTop="1" x14ac:dyDescent="0.55000000000000004">
      <c r="A10" s="29" t="s">
        <v>30</v>
      </c>
    </row>
    <row r="11" spans="1:4" x14ac:dyDescent="0.55000000000000004">
      <c r="A11" s="29" t="s">
        <v>268</v>
      </c>
    </row>
    <row r="12" spans="1:4" x14ac:dyDescent="0.55000000000000004">
      <c r="A12" s="29" t="s">
        <v>269</v>
      </c>
    </row>
    <row r="13" spans="1:4" x14ac:dyDescent="0.55000000000000004">
      <c r="A13" s="29" t="s">
        <v>270</v>
      </c>
    </row>
    <row r="14" spans="1:4" x14ac:dyDescent="0.55000000000000004">
      <c r="A14" s="29" t="s">
        <v>33</v>
      </c>
    </row>
    <row r="30" spans="3:4" x14ac:dyDescent="0.55000000000000004">
      <c r="C30" s="39" t="s">
        <v>1</v>
      </c>
      <c r="D30" s="34" t="s">
        <v>2</v>
      </c>
    </row>
    <row r="31" spans="3:4" x14ac:dyDescent="0.55000000000000004">
      <c r="C31" s="114" t="s">
        <v>4</v>
      </c>
      <c r="D31" s="115">
        <v>50</v>
      </c>
    </row>
    <row r="32" spans="3:4" x14ac:dyDescent="0.55000000000000004">
      <c r="C32" s="114" t="s">
        <v>6</v>
      </c>
      <c r="D32" s="115">
        <v>20</v>
      </c>
    </row>
    <row r="33" spans="3:4" x14ac:dyDescent="0.55000000000000004">
      <c r="C33" s="114" t="s">
        <v>8</v>
      </c>
      <c r="D33" s="115">
        <v>60</v>
      </c>
    </row>
    <row r="34" spans="3:4" x14ac:dyDescent="0.55000000000000004">
      <c r="C34" s="114" t="s">
        <v>10</v>
      </c>
      <c r="D34" s="115">
        <v>40</v>
      </c>
    </row>
    <row r="35" spans="3:4" ht="14.7" thickBot="1" x14ac:dyDescent="0.6"/>
    <row r="36" spans="3:4" ht="15" thickTop="1" thickBot="1" x14ac:dyDescent="0.6">
      <c r="C36" s="95" t="s">
        <v>65</v>
      </c>
      <c r="D36" s="50" t="e">
        <f ca="1">sume(D31:D34)</f>
        <v>#NAME?</v>
      </c>
    </row>
    <row r="37" spans="3:4" ht="14.7" thickTop="1" x14ac:dyDescent="0.55000000000000004"/>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dimension ref="A1:B7"/>
  <sheetViews>
    <sheetView showGridLines="0" zoomScaleNormal="100" workbookViewId="0"/>
  </sheetViews>
  <sheetFormatPr defaultColWidth="8.83984375" defaultRowHeight="15" customHeight="1" x14ac:dyDescent="0.55000000000000004"/>
  <cols>
    <col min="1" max="1" width="8.83984375" style="9"/>
    <col min="2" max="2" width="95.15625" style="40" customWidth="1"/>
    <col min="3" max="16384" width="8.83984375" style="40"/>
  </cols>
  <sheetData>
    <row r="1" spans="1:2" ht="60" customHeight="1" x14ac:dyDescent="0.55000000000000004">
      <c r="A1" s="9" t="s">
        <v>75</v>
      </c>
    </row>
    <row r="2" spans="1:2" s="41" customFormat="1" ht="15" customHeight="1" x14ac:dyDescent="0.75">
      <c r="A2" s="9" t="s">
        <v>76</v>
      </c>
      <c r="B2" s="40"/>
    </row>
    <row r="3" spans="1:2" s="41" customFormat="1" ht="15" customHeight="1" x14ac:dyDescent="0.75">
      <c r="A3" s="9" t="s">
        <v>77</v>
      </c>
      <c r="B3" s="40"/>
    </row>
    <row r="4" spans="1:2" s="42" customFormat="1" ht="15" customHeight="1" x14ac:dyDescent="1.35">
      <c r="A4" s="9" t="s">
        <v>78</v>
      </c>
      <c r="B4" s="40"/>
    </row>
    <row r="5" spans="1:2" s="43" customFormat="1" ht="15" customHeight="1" x14ac:dyDescent="0.55000000000000004">
      <c r="A5" s="9" t="s">
        <v>79</v>
      </c>
      <c r="B5" s="40"/>
    </row>
    <row r="6" spans="1:2" s="43" customFormat="1" ht="15" customHeight="1" x14ac:dyDescent="0.55000000000000004">
      <c r="A6" s="44" t="s">
        <v>80</v>
      </c>
      <c r="B6" s="40"/>
    </row>
    <row r="7" spans="1:2" ht="15" customHeight="1" x14ac:dyDescent="0.55000000000000004">
      <c r="A7"/>
    </row>
  </sheetData>
  <hyperlinks>
    <hyperlink ref="A4" r:id="rId1" tooltip="Select to learn more about LinkedIn Learning" display="http://go.microsoft.com/fwlink/?LinkId=846285" xr:uid="{00000000-0004-0000-0C00-000000000000}"/>
    <hyperlink ref="A5" r:id="rId2" tooltip="Select to learn more about Community" display="http://go.microsoft.com/fwlink/?LinkId=844969" xr:uid="{00000000-0004-0000-0C00-000001000000}"/>
    <hyperlink ref="A6" r:id="rId3" tooltip="Select to learn more about what else is new" display="http://go.microsoft.com/fwlink/?LinkId=846286" xr:uid="{00000000-0004-0000-0C00-000002000000}"/>
  </hyperlinks>
  <pageMargins left="0.7" right="0.7" top="0.75" bottom="0.75" header="0.3" footer="0.3"/>
  <pageSetup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heetViews>
  <sheetFormatPr defaultColWidth="9.15625" defaultRowHeight="14.4" x14ac:dyDescent="0.55000000000000004"/>
  <cols>
    <col min="1" max="1" width="12.68359375" style="29" customWidth="1"/>
    <col min="2" max="2" width="82.83984375" style="23" customWidth="1"/>
    <col min="3" max="3" width="15.68359375" style="23" bestFit="1" customWidth="1"/>
    <col min="4" max="4" width="2.26171875" style="23" customWidth="1"/>
    <col min="5" max="5" width="18" style="23" bestFit="1" customWidth="1"/>
    <col min="6" max="6" width="15.68359375" style="23" customWidth="1"/>
    <col min="7" max="7" width="13.26171875" style="23" customWidth="1"/>
    <col min="8" max="10" width="9.15625" style="23"/>
    <col min="11" max="11" width="9.15625" style="23" customWidth="1"/>
    <col min="12" max="16384" width="9.15625" style="23"/>
  </cols>
  <sheetData>
    <row r="1" spans="1:7" ht="60" customHeight="1" x14ac:dyDescent="0.55000000000000004">
      <c r="A1" s="29" t="s">
        <v>130</v>
      </c>
      <c r="C1" s="75"/>
      <c r="D1" s="76"/>
      <c r="E1" s="76"/>
      <c r="F1" s="76"/>
    </row>
    <row r="2" spans="1:7" ht="14.7" thickBot="1" x14ac:dyDescent="0.6">
      <c r="A2" s="29" t="s">
        <v>131</v>
      </c>
      <c r="C2" s="77" t="s">
        <v>124</v>
      </c>
      <c r="E2" s="7" t="s">
        <v>296</v>
      </c>
      <c r="F2" s="8" t="s">
        <v>295</v>
      </c>
      <c r="G2" s="8" t="s">
        <v>297</v>
      </c>
    </row>
    <row r="3" spans="1:7" ht="15" thickTop="1" thickBot="1" x14ac:dyDescent="0.6">
      <c r="A3" s="29" t="s">
        <v>132</v>
      </c>
      <c r="C3" s="94">
        <v>1</v>
      </c>
      <c r="E3" s="107" t="s">
        <v>125</v>
      </c>
      <c r="F3" s="106"/>
      <c r="G3" s="108">
        <f>C3+C4</f>
        <v>3</v>
      </c>
    </row>
    <row r="4" spans="1:7" ht="15" thickTop="1" thickBot="1" x14ac:dyDescent="0.6">
      <c r="A4" s="29" t="s">
        <v>133</v>
      </c>
      <c r="C4" s="94">
        <v>2</v>
      </c>
      <c r="E4" s="107" t="s">
        <v>126</v>
      </c>
      <c r="F4" s="106"/>
      <c r="G4" s="108">
        <f>C3-C4</f>
        <v>-1</v>
      </c>
    </row>
    <row r="5" spans="1:7" ht="14.7" thickTop="1" x14ac:dyDescent="0.55000000000000004">
      <c r="A5" s="29" t="s">
        <v>134</v>
      </c>
      <c r="E5" s="107" t="s">
        <v>127</v>
      </c>
      <c r="F5" s="106"/>
      <c r="G5" s="108">
        <f>C3*C4</f>
        <v>2</v>
      </c>
    </row>
    <row r="6" spans="1:7" ht="14.7" thickBot="1" x14ac:dyDescent="0.6">
      <c r="A6" s="29" t="s">
        <v>135</v>
      </c>
      <c r="E6" s="107" t="s">
        <v>128</v>
      </c>
      <c r="F6" s="106"/>
      <c r="G6" s="108">
        <f>C3/C4</f>
        <v>0.5</v>
      </c>
    </row>
    <row r="7" spans="1:7" ht="15" customHeight="1" thickTop="1" thickBot="1" x14ac:dyDescent="0.6">
      <c r="A7" s="29" t="s">
        <v>152</v>
      </c>
      <c r="E7" s="107" t="s">
        <v>129</v>
      </c>
      <c r="F7" s="109"/>
      <c r="G7" s="108">
        <f>C3^C4</f>
        <v>1</v>
      </c>
    </row>
    <row r="8" spans="1:7" ht="14.7" thickTop="1" x14ac:dyDescent="0.55000000000000004">
      <c r="A8" s="29" t="s">
        <v>153</v>
      </c>
    </row>
    <row r="9" spans="1:7" x14ac:dyDescent="0.55000000000000004">
      <c r="A9" s="29" t="s">
        <v>136</v>
      </c>
    </row>
    <row r="10" spans="1:7" x14ac:dyDescent="0.55000000000000004">
      <c r="A10" s="29" t="s">
        <v>137</v>
      </c>
    </row>
    <row r="11" spans="1:7" x14ac:dyDescent="0.55000000000000004">
      <c r="A11" s="29" t="s">
        <v>138</v>
      </c>
    </row>
    <row r="12" spans="1:7" x14ac:dyDescent="0.55000000000000004">
      <c r="A12" s="29" t="s">
        <v>139</v>
      </c>
    </row>
    <row r="13" spans="1:7" ht="15" customHeight="1" x14ac:dyDescent="0.55000000000000004">
      <c r="A13" s="31" t="s">
        <v>309</v>
      </c>
    </row>
    <row r="14" spans="1:7" x14ac:dyDescent="0.55000000000000004">
      <c r="A14" s="29" t="s">
        <v>140</v>
      </c>
    </row>
    <row r="15" spans="1:7" x14ac:dyDescent="0.55000000000000004">
      <c r="A15" s="29" t="s">
        <v>141</v>
      </c>
    </row>
    <row r="16" spans="1:7" x14ac:dyDescent="0.55000000000000004">
      <c r="A16" s="29" t="s">
        <v>142</v>
      </c>
    </row>
    <row r="17" spans="1:7" x14ac:dyDescent="0.55000000000000004">
      <c r="A17" s="29" t="s">
        <v>154</v>
      </c>
    </row>
    <row r="18" spans="1:7" x14ac:dyDescent="0.55000000000000004">
      <c r="A18" s="29" t="s">
        <v>143</v>
      </c>
    </row>
    <row r="19" spans="1:7" x14ac:dyDescent="0.55000000000000004">
      <c r="A19" s="29" t="s">
        <v>144</v>
      </c>
    </row>
    <row r="20" spans="1:7" x14ac:dyDescent="0.55000000000000004">
      <c r="A20" s="29" t="s">
        <v>145</v>
      </c>
    </row>
    <row r="21" spans="1:7" ht="15" customHeight="1" x14ac:dyDescent="0.55000000000000004">
      <c r="A21" s="31" t="s">
        <v>291</v>
      </c>
    </row>
    <row r="22" spans="1:7" x14ac:dyDescent="0.55000000000000004">
      <c r="A22" s="29" t="s">
        <v>146</v>
      </c>
    </row>
    <row r="23" spans="1:7" x14ac:dyDescent="0.55000000000000004">
      <c r="A23" s="29" t="s">
        <v>147</v>
      </c>
    </row>
    <row r="24" spans="1:7" x14ac:dyDescent="0.55000000000000004">
      <c r="A24" s="29" t="s">
        <v>30</v>
      </c>
    </row>
    <row r="25" spans="1:7" ht="31.5" x14ac:dyDescent="0.55000000000000004">
      <c r="A25" s="29" t="s">
        <v>148</v>
      </c>
      <c r="C25" s="75"/>
      <c r="D25" s="76"/>
      <c r="E25" s="76"/>
      <c r="F25" s="76"/>
      <c r="G25" s="76"/>
    </row>
    <row r="26" spans="1:7" x14ac:dyDescent="0.55000000000000004">
      <c r="A26" s="29" t="s">
        <v>149</v>
      </c>
    </row>
    <row r="27" spans="1:7" x14ac:dyDescent="0.55000000000000004">
      <c r="A27" s="29" t="s">
        <v>150</v>
      </c>
    </row>
    <row r="28" spans="1:7" ht="25.8" x14ac:dyDescent="0.95">
      <c r="A28" s="29" t="s">
        <v>151</v>
      </c>
      <c r="E28" s="67"/>
    </row>
    <row r="29" spans="1:7" x14ac:dyDescent="0.55000000000000004">
      <c r="A29" s="29" t="s">
        <v>33</v>
      </c>
    </row>
    <row r="40" spans="10:14" x14ac:dyDescent="0.55000000000000004">
      <c r="J40" s="8" t="s">
        <v>81</v>
      </c>
    </row>
    <row r="41" spans="10:14" x14ac:dyDescent="0.55000000000000004">
      <c r="J41" s="68">
        <v>4</v>
      </c>
    </row>
    <row r="42" spans="10:14" x14ac:dyDescent="0.55000000000000004">
      <c r="J42" s="68">
        <v>8</v>
      </c>
    </row>
    <row r="43" spans="10:14" x14ac:dyDescent="0.55000000000000004">
      <c r="J43" s="66">
        <f>SUM(J41:J42)</f>
        <v>12</v>
      </c>
      <c r="N43"/>
    </row>
    <row r="46" spans="10:14" x14ac:dyDescent="0.55000000000000004">
      <c r="L46"/>
      <c r="M46"/>
    </row>
    <row r="64" spans="7:7" x14ac:dyDescent="0.55000000000000004">
      <c r="G64" s="69"/>
    </row>
    <row r="65" spans="7:7" x14ac:dyDescent="0.55000000000000004">
      <c r="G65" s="69"/>
    </row>
    <row r="66" spans="7:7" x14ac:dyDescent="0.55000000000000004">
      <c r="G66" s="69"/>
    </row>
    <row r="67" spans="7:7" x14ac:dyDescent="0.55000000000000004">
      <c r="G67" s="69"/>
    </row>
    <row r="86" ht="17.5" customHeight="1" x14ac:dyDescent="0.55000000000000004"/>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88"/>
  <sheetViews>
    <sheetView showGridLines="0" zoomScaleNormal="100" zoomScalePageLayoutView="125" workbookViewId="0">
      <selection activeCell="C51" sqref="C51"/>
    </sheetView>
  </sheetViews>
  <sheetFormatPr defaultColWidth="8.83984375" defaultRowHeight="15" customHeight="1" x14ac:dyDescent="0.55000000000000004"/>
  <cols>
    <col min="1" max="1" width="12.68359375" style="78" customWidth="1"/>
    <col min="2" max="2" width="82.83984375" style="82" customWidth="1"/>
    <col min="3" max="4" width="13.26171875" style="82" customWidth="1"/>
    <col min="5" max="5" width="2.26171875" style="82" customWidth="1"/>
    <col min="6" max="6" width="16" style="82" bestFit="1" customWidth="1"/>
    <col min="7" max="7" width="13.26171875" style="82" customWidth="1"/>
    <col min="8" max="16384" width="8.83984375" style="82"/>
  </cols>
  <sheetData>
    <row r="1" spans="1:13" ht="60" customHeight="1" x14ac:dyDescent="1.2">
      <c r="A1" s="9" t="s">
        <v>155</v>
      </c>
      <c r="B1" s="79"/>
      <c r="C1" s="80"/>
      <c r="D1" s="81"/>
      <c r="E1" s="81"/>
      <c r="F1" s="81"/>
      <c r="G1" s="81"/>
    </row>
    <row r="2" spans="1:13" ht="15" customHeight="1" x14ac:dyDescent="0.55000000000000004">
      <c r="A2" s="78" t="s">
        <v>156</v>
      </c>
      <c r="C2" s="83" t="s">
        <v>1</v>
      </c>
      <c r="D2" s="84" t="s">
        <v>2</v>
      </c>
      <c r="F2" s="83" t="s">
        <v>3</v>
      </c>
      <c r="G2" s="84" t="s">
        <v>2</v>
      </c>
    </row>
    <row r="3" spans="1:13" ht="15" customHeight="1" x14ac:dyDescent="0.6">
      <c r="A3" s="44" t="s">
        <v>292</v>
      </c>
      <c r="B3" s="85"/>
      <c r="C3" s="111" t="s">
        <v>4</v>
      </c>
      <c r="D3" s="111">
        <v>100</v>
      </c>
      <c r="F3" s="111" t="s">
        <v>5</v>
      </c>
      <c r="G3" s="111">
        <v>200</v>
      </c>
    </row>
    <row r="4" spans="1:13" ht="15" customHeight="1" x14ac:dyDescent="0.55000000000000004">
      <c r="A4" s="78" t="s">
        <v>157</v>
      </c>
      <c r="C4" s="111" t="s">
        <v>6</v>
      </c>
      <c r="D4" s="111">
        <v>150</v>
      </c>
      <c r="E4" s="86"/>
      <c r="F4" s="111" t="s">
        <v>7</v>
      </c>
      <c r="G4" s="111">
        <v>250</v>
      </c>
    </row>
    <row r="5" spans="1:13" s="86" customFormat="1" ht="15" customHeight="1" x14ac:dyDescent="0.55000000000000004">
      <c r="A5" s="9" t="s">
        <v>271</v>
      </c>
      <c r="C5" s="111" t="s">
        <v>8</v>
      </c>
      <c r="D5" s="111">
        <v>200</v>
      </c>
      <c r="F5" s="111" t="s">
        <v>9</v>
      </c>
      <c r="G5" s="111">
        <v>300</v>
      </c>
    </row>
    <row r="6" spans="1:13" s="86" customFormat="1" ht="15" customHeight="1" x14ac:dyDescent="0.6">
      <c r="A6" s="78" t="s">
        <v>136</v>
      </c>
      <c r="B6" s="87"/>
      <c r="C6" s="111" t="s">
        <v>10</v>
      </c>
      <c r="D6" s="111">
        <v>250</v>
      </c>
      <c r="F6" s="111" t="s">
        <v>11</v>
      </c>
      <c r="G6" s="111">
        <v>350</v>
      </c>
    </row>
    <row r="7" spans="1:13" s="86" customFormat="1" ht="15" customHeight="1" x14ac:dyDescent="0.55000000000000004">
      <c r="A7" s="78" t="s">
        <v>158</v>
      </c>
      <c r="C7" s="128" t="s">
        <v>300</v>
      </c>
      <c r="D7" s="112"/>
      <c r="F7" s="128" t="s">
        <v>300</v>
      </c>
      <c r="G7" s="112"/>
      <c r="M7" s="88"/>
    </row>
    <row r="8" spans="1:13" s="86" customFormat="1" ht="15" customHeight="1" x14ac:dyDescent="0.55000000000000004">
      <c r="A8" s="78" t="s">
        <v>137</v>
      </c>
      <c r="M8" s="88"/>
    </row>
    <row r="9" spans="1:13" s="86" customFormat="1" ht="15" customHeight="1" x14ac:dyDescent="0.55000000000000004">
      <c r="A9" s="78" t="s">
        <v>159</v>
      </c>
      <c r="C9" s="83" t="s">
        <v>12</v>
      </c>
      <c r="D9" s="84" t="s">
        <v>2</v>
      </c>
      <c r="F9" s="83" t="s">
        <v>12</v>
      </c>
      <c r="G9" s="84" t="s">
        <v>2</v>
      </c>
      <c r="M9" s="88"/>
    </row>
    <row r="10" spans="1:13" s="86" customFormat="1" ht="15" customHeight="1" x14ac:dyDescent="0.7">
      <c r="A10" s="89" t="s">
        <v>160</v>
      </c>
      <c r="C10" s="111" t="s">
        <v>13</v>
      </c>
      <c r="D10" s="111">
        <v>50</v>
      </c>
      <c r="F10" s="111" t="s">
        <v>13</v>
      </c>
      <c r="G10" s="111">
        <v>50</v>
      </c>
      <c r="M10" s="88"/>
    </row>
    <row r="11" spans="1:13" s="86" customFormat="1" ht="15" customHeight="1" x14ac:dyDescent="0.55000000000000004">
      <c r="A11" s="78" t="s">
        <v>161</v>
      </c>
      <c r="C11" s="111" t="s">
        <v>14</v>
      </c>
      <c r="D11" s="111">
        <v>100</v>
      </c>
      <c r="F11" s="111" t="s">
        <v>14</v>
      </c>
      <c r="G11" s="111">
        <v>100</v>
      </c>
      <c r="M11" s="88"/>
    </row>
    <row r="12" spans="1:13" s="86" customFormat="1" ht="15" customHeight="1" x14ac:dyDescent="0.55000000000000004">
      <c r="A12" s="78" t="s">
        <v>162</v>
      </c>
      <c r="C12" s="111" t="s">
        <v>15</v>
      </c>
      <c r="D12" s="111">
        <v>40</v>
      </c>
      <c r="F12" s="111" t="s">
        <v>15</v>
      </c>
      <c r="G12" s="111">
        <v>40</v>
      </c>
      <c r="M12" s="88"/>
    </row>
    <row r="13" spans="1:13" s="86" customFormat="1" ht="15" customHeight="1" x14ac:dyDescent="0.55000000000000004">
      <c r="A13" s="78" t="s">
        <v>163</v>
      </c>
      <c r="C13" s="111" t="s">
        <v>16</v>
      </c>
      <c r="D13" s="111">
        <v>50</v>
      </c>
      <c r="F13" s="111" t="s">
        <v>16</v>
      </c>
      <c r="G13" s="111">
        <v>50</v>
      </c>
      <c r="M13" s="88"/>
    </row>
    <row r="14" spans="1:13" s="86" customFormat="1" ht="15" customHeight="1" thickBot="1" x14ac:dyDescent="0.6">
      <c r="A14" s="130" t="s">
        <v>308</v>
      </c>
      <c r="C14" s="111" t="s">
        <v>17</v>
      </c>
      <c r="D14" s="111">
        <v>20</v>
      </c>
      <c r="F14" s="111" t="s">
        <v>17</v>
      </c>
      <c r="G14" s="111">
        <v>20</v>
      </c>
      <c r="M14" s="88"/>
    </row>
    <row r="15" spans="1:13" s="86" customFormat="1" ht="15" customHeight="1" thickTop="1" thickBot="1" x14ac:dyDescent="0.6">
      <c r="A15" s="78" t="s">
        <v>30</v>
      </c>
      <c r="C15" s="128" t="s">
        <v>300</v>
      </c>
      <c r="D15" s="110"/>
      <c r="F15" s="128" t="s">
        <v>301</v>
      </c>
      <c r="G15" s="90"/>
      <c r="M15" s="88"/>
    </row>
    <row r="16" spans="1:13" s="86" customFormat="1" ht="15" customHeight="1" thickTop="1" x14ac:dyDescent="0.55000000000000004">
      <c r="A16" s="78" t="s">
        <v>37</v>
      </c>
      <c r="M16" s="88"/>
    </row>
    <row r="17" spans="1:13" s="86" customFormat="1" ht="15" customHeight="1" x14ac:dyDescent="0.55000000000000004">
      <c r="A17" s="78" t="s">
        <v>164</v>
      </c>
      <c r="M17" s="88"/>
    </row>
    <row r="18" spans="1:13" s="86" customFormat="1" ht="15" customHeight="1" x14ac:dyDescent="0.55000000000000004">
      <c r="A18" s="78" t="s">
        <v>36</v>
      </c>
      <c r="M18" s="88"/>
    </row>
    <row r="19" spans="1:13" s="86" customFormat="1" ht="15" customHeight="1" x14ac:dyDescent="0.55000000000000004">
      <c r="A19" s="78" t="s">
        <v>33</v>
      </c>
      <c r="C19" s="88"/>
      <c r="M19" s="88"/>
    </row>
    <row r="20" spans="1:13" s="86" customFormat="1" ht="15" customHeight="1" x14ac:dyDescent="0.55000000000000004">
      <c r="A20" s="78" t="s">
        <v>165</v>
      </c>
      <c r="M20" s="88"/>
    </row>
    <row r="21" spans="1:13" s="86" customFormat="1" ht="15" customHeight="1" x14ac:dyDescent="0.55000000000000004">
      <c r="A21" s="78" t="s">
        <v>137</v>
      </c>
      <c r="M21" s="88"/>
    </row>
    <row r="22" spans="1:13" s="86" customFormat="1" ht="15" customHeight="1" x14ac:dyDescent="0.55000000000000004">
      <c r="A22" s="78"/>
      <c r="M22" s="88"/>
    </row>
    <row r="23" spans="1:13" s="86" customFormat="1" ht="15" customHeight="1" x14ac:dyDescent="0.55000000000000004">
      <c r="A23" s="78"/>
    </row>
    <row r="26" spans="1:13" ht="15" customHeight="1" x14ac:dyDescent="0.55000000000000004">
      <c r="H26" s="88"/>
    </row>
    <row r="34" spans="3:7" ht="15" customHeight="1" x14ac:dyDescent="0.55000000000000004">
      <c r="C34" s="83" t="s">
        <v>1</v>
      </c>
      <c r="D34" s="84" t="s">
        <v>2</v>
      </c>
    </row>
    <row r="35" spans="3:7" ht="15" customHeight="1" x14ac:dyDescent="0.55000000000000004">
      <c r="C35" s="111" t="s">
        <v>4</v>
      </c>
      <c r="D35" s="111">
        <v>50</v>
      </c>
      <c r="E35" s="86"/>
    </row>
    <row r="36" spans="3:7" ht="15" customHeight="1" x14ac:dyDescent="0.55000000000000004">
      <c r="C36" s="111" t="s">
        <v>6</v>
      </c>
      <c r="D36" s="111">
        <v>20</v>
      </c>
      <c r="E36" s="86"/>
    </row>
    <row r="37" spans="3:7" ht="15" customHeight="1" x14ac:dyDescent="0.55000000000000004">
      <c r="C37" s="111" t="s">
        <v>8</v>
      </c>
      <c r="D37" s="111">
        <v>60</v>
      </c>
      <c r="E37" s="86"/>
    </row>
    <row r="38" spans="3:7" ht="15" customHeight="1" x14ac:dyDescent="0.55000000000000004">
      <c r="C38" s="111" t="s">
        <v>10</v>
      </c>
      <c r="D38" s="111">
        <v>40</v>
      </c>
      <c r="E38" s="86"/>
    </row>
    <row r="39" spans="3:7" ht="15" customHeight="1" x14ac:dyDescent="0.55000000000000004">
      <c r="C39" s="128" t="s">
        <v>300</v>
      </c>
      <c r="D39" s="110">
        <f>SUM(D35:D38)</f>
        <v>170</v>
      </c>
      <c r="E39" s="86"/>
      <c r="F39" s="86"/>
      <c r="G39" s="86"/>
    </row>
    <row r="44" spans="3:7" ht="15" customHeight="1" x14ac:dyDescent="0.55000000000000004">
      <c r="C44" s="83" t="s">
        <v>12</v>
      </c>
      <c r="D44" s="84" t="s">
        <v>2</v>
      </c>
      <c r="E44" s="86"/>
    </row>
    <row r="45" spans="3:7" ht="15" customHeight="1" x14ac:dyDescent="0.55000000000000004">
      <c r="C45" s="111" t="s">
        <v>25</v>
      </c>
      <c r="D45" s="111">
        <v>20</v>
      </c>
      <c r="E45" s="86"/>
    </row>
    <row r="46" spans="3:7" ht="15" customHeight="1" x14ac:dyDescent="0.55000000000000004">
      <c r="C46" s="111" t="s">
        <v>26</v>
      </c>
      <c r="D46" s="111">
        <v>10</v>
      </c>
      <c r="E46" s="86"/>
    </row>
    <row r="47" spans="3:7" ht="15" customHeight="1" x14ac:dyDescent="0.55000000000000004">
      <c r="C47" s="111" t="s">
        <v>27</v>
      </c>
      <c r="D47" s="111">
        <v>10</v>
      </c>
      <c r="E47" s="86"/>
    </row>
    <row r="48" spans="3:7" ht="15" customHeight="1" x14ac:dyDescent="0.55000000000000004">
      <c r="C48" s="111" t="s">
        <v>28</v>
      </c>
      <c r="D48" s="111">
        <v>40</v>
      </c>
      <c r="E48" s="86"/>
    </row>
    <row r="49" spans="4:9" ht="15" customHeight="1" x14ac:dyDescent="0.55000000000000004">
      <c r="D49" s="110">
        <f>SUM(D45:D48)</f>
        <v>80</v>
      </c>
      <c r="I49" s="131" t="s">
        <v>317</v>
      </c>
    </row>
    <row r="50" spans="4:9" ht="15" customHeight="1" x14ac:dyDescent="0.55000000000000004">
      <c r="D50" s="84" t="s">
        <v>29</v>
      </c>
      <c r="F50" s="133" t="s">
        <v>316</v>
      </c>
      <c r="G50" s="134"/>
    </row>
    <row r="51" spans="4:9" ht="15" customHeight="1" x14ac:dyDescent="0.55000000000000004">
      <c r="D51" s="132">
        <f>SUM(D39,D49,F51:G51)</f>
        <v>530</v>
      </c>
      <c r="F51" s="129">
        <v>100</v>
      </c>
      <c r="G51" s="129">
        <f>SUM(D45:D48,F51)</f>
        <v>180</v>
      </c>
    </row>
    <row r="87" spans="1:1" ht="15" customHeight="1" x14ac:dyDescent="0.55000000000000004">
      <c r="A87" s="78" t="s">
        <v>33</v>
      </c>
    </row>
    <row r="88" spans="1:1" ht="15" customHeight="1" x14ac:dyDescent="0.55000000000000004">
      <c r="A88" s="78" t="s">
        <v>34</v>
      </c>
    </row>
  </sheetData>
  <mergeCells count="1">
    <mergeCell ref="F50:G50"/>
  </mergeCells>
  <hyperlinks>
    <hyperlink ref="A87" r:id="rId1" tooltip="Select to learn an overview of Free Excel training online from the web" xr:uid="{00000000-0004-0000-0200-00000000000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topLeftCell="A4" workbookViewId="0">
      <selection activeCell="F15" sqref="F15:G15"/>
    </sheetView>
  </sheetViews>
  <sheetFormatPr defaultColWidth="8.83984375" defaultRowHeight="14.4" x14ac:dyDescent="0.55000000000000004"/>
  <cols>
    <col min="1" max="1" width="12.68359375" style="14" customWidth="1"/>
    <col min="2" max="2" width="82.83984375" style="1" customWidth="1"/>
    <col min="3" max="3" width="13.26171875" style="9" customWidth="1"/>
    <col min="4" max="4" width="13.26171875" style="1" customWidth="1"/>
    <col min="5" max="5" width="2.26171875" style="1" customWidth="1"/>
    <col min="6" max="6" width="13.26171875" style="4" customWidth="1"/>
    <col min="7" max="7" width="13.26171875" style="1" customWidth="1"/>
    <col min="8" max="16384" width="8.83984375" style="1"/>
  </cols>
  <sheetData>
    <row r="1" spans="1:10" ht="60" customHeight="1" x14ac:dyDescent="0.55000000000000004">
      <c r="A1" s="15" t="s">
        <v>166</v>
      </c>
      <c r="B1" s="45"/>
      <c r="C1" s="80"/>
      <c r="D1" s="91"/>
      <c r="E1" s="91"/>
      <c r="F1" s="91"/>
      <c r="G1" s="91"/>
      <c r="H1" s="45"/>
      <c r="I1" s="45"/>
      <c r="J1" s="45"/>
    </row>
    <row r="2" spans="1:10" ht="15" customHeight="1" x14ac:dyDescent="0.7">
      <c r="A2" s="89" t="s">
        <v>175</v>
      </c>
      <c r="B2" s="45"/>
      <c r="C2" s="7" t="s">
        <v>1</v>
      </c>
      <c r="D2" s="8" t="s">
        <v>2</v>
      </c>
      <c r="E2" s="47"/>
      <c r="F2" s="11" t="s">
        <v>3</v>
      </c>
      <c r="G2" s="8" t="s">
        <v>2</v>
      </c>
      <c r="H2" s="45"/>
      <c r="I2" s="45"/>
      <c r="J2" s="5"/>
    </row>
    <row r="3" spans="1:10" ht="15" customHeight="1" x14ac:dyDescent="0.7">
      <c r="A3" s="89" t="s">
        <v>176</v>
      </c>
      <c r="B3" s="45"/>
      <c r="C3" s="114" t="s">
        <v>4</v>
      </c>
      <c r="D3" s="115">
        <v>50</v>
      </c>
      <c r="E3" s="47"/>
      <c r="F3" s="116" t="s">
        <v>5</v>
      </c>
      <c r="G3" s="115">
        <v>50</v>
      </c>
      <c r="H3" s="45"/>
      <c r="I3" s="45"/>
      <c r="J3" s="5"/>
    </row>
    <row r="4" spans="1:10" ht="15" customHeight="1" x14ac:dyDescent="0.7">
      <c r="A4" s="89" t="s">
        <v>177</v>
      </c>
      <c r="B4" s="45"/>
      <c r="C4" s="114" t="s">
        <v>6</v>
      </c>
      <c r="D4" s="115">
        <v>20</v>
      </c>
      <c r="E4" s="47"/>
      <c r="F4" s="116" t="s">
        <v>7</v>
      </c>
      <c r="G4" s="115">
        <v>30</v>
      </c>
      <c r="H4" s="45"/>
      <c r="I4" s="45"/>
      <c r="J4" s="5"/>
    </row>
    <row r="5" spans="1:10" s="4" customFormat="1" ht="15" customHeight="1" x14ac:dyDescent="0.7">
      <c r="A5" s="89" t="s">
        <v>178</v>
      </c>
      <c r="B5" s="46"/>
      <c r="C5" s="114" t="s">
        <v>8</v>
      </c>
      <c r="D5" s="115">
        <v>60</v>
      </c>
      <c r="E5" s="47"/>
      <c r="F5" s="116" t="s">
        <v>9</v>
      </c>
      <c r="G5" s="115">
        <v>10</v>
      </c>
      <c r="H5" s="46"/>
      <c r="I5" s="46"/>
      <c r="J5" s="5"/>
    </row>
    <row r="6" spans="1:10" s="4" customFormat="1" ht="15" customHeight="1" x14ac:dyDescent="0.55000000000000004">
      <c r="A6" s="98" t="s">
        <v>272</v>
      </c>
      <c r="B6" s="46"/>
      <c r="C6" s="114" t="s">
        <v>10</v>
      </c>
      <c r="D6" s="115">
        <v>40</v>
      </c>
      <c r="E6" s="47"/>
      <c r="F6" s="116" t="s">
        <v>11</v>
      </c>
      <c r="G6" s="115">
        <v>50</v>
      </c>
      <c r="H6" s="46"/>
      <c r="I6" s="46"/>
      <c r="J6" s="5"/>
    </row>
    <row r="7" spans="1:10" s="4" customFormat="1" ht="15" customHeight="1" x14ac:dyDescent="0.65">
      <c r="A7" s="28" t="s">
        <v>167</v>
      </c>
      <c r="B7" s="46"/>
      <c r="C7" s="10" t="s">
        <v>302</v>
      </c>
      <c r="D7" s="113"/>
      <c r="E7" s="47"/>
      <c r="F7" s="10" t="s">
        <v>302</v>
      </c>
      <c r="G7" s="113"/>
      <c r="H7" s="46"/>
      <c r="I7" s="46"/>
      <c r="J7" s="5"/>
    </row>
    <row r="8" spans="1:10" s="4" customFormat="1" ht="15" customHeight="1" x14ac:dyDescent="0.55000000000000004">
      <c r="A8" s="17" t="s">
        <v>168</v>
      </c>
      <c r="B8" s="46"/>
      <c r="C8" s="46"/>
      <c r="D8" s="47"/>
      <c r="E8" s="47"/>
      <c r="F8" s="46"/>
      <c r="G8" s="47"/>
      <c r="H8" s="46"/>
      <c r="I8" s="46"/>
      <c r="J8" s="5"/>
    </row>
    <row r="9" spans="1:10" s="4" customFormat="1" ht="15" customHeight="1" x14ac:dyDescent="0.55000000000000004">
      <c r="A9" s="98" t="s">
        <v>174</v>
      </c>
      <c r="B9" s="46"/>
      <c r="C9" s="7" t="s">
        <v>12</v>
      </c>
      <c r="D9" s="8" t="s">
        <v>2</v>
      </c>
      <c r="E9" s="47"/>
      <c r="F9" s="11" t="s">
        <v>12</v>
      </c>
      <c r="G9" s="8" t="s">
        <v>2</v>
      </c>
      <c r="H9" s="46"/>
      <c r="I9" s="46"/>
      <c r="J9" s="5"/>
    </row>
    <row r="10" spans="1:10" s="4" customFormat="1" ht="15" customHeight="1" x14ac:dyDescent="0.65">
      <c r="A10" s="28" t="s">
        <v>169</v>
      </c>
      <c r="B10" s="46"/>
      <c r="C10" s="114" t="s">
        <v>13</v>
      </c>
      <c r="D10" s="115">
        <v>50</v>
      </c>
      <c r="E10" s="47"/>
      <c r="F10" s="116" t="s">
        <v>13</v>
      </c>
      <c r="G10" s="115">
        <v>50</v>
      </c>
      <c r="H10" s="46"/>
      <c r="I10" s="46"/>
      <c r="J10" s="5"/>
    </row>
    <row r="11" spans="1:10" s="4" customFormat="1" ht="15" customHeight="1" x14ac:dyDescent="0.55000000000000004">
      <c r="A11" s="17" t="s">
        <v>170</v>
      </c>
      <c r="B11" s="46"/>
      <c r="C11" s="114" t="s">
        <v>14</v>
      </c>
      <c r="D11" s="115">
        <v>100</v>
      </c>
      <c r="E11" s="47"/>
      <c r="F11" s="116" t="s">
        <v>14</v>
      </c>
      <c r="G11" s="115">
        <v>100</v>
      </c>
      <c r="H11" s="46"/>
      <c r="I11" s="46"/>
      <c r="J11" s="5"/>
    </row>
    <row r="12" spans="1:10" s="4" customFormat="1" ht="15" customHeight="1" x14ac:dyDescent="0.55000000000000004">
      <c r="A12" s="17" t="s">
        <v>171</v>
      </c>
      <c r="B12" s="46"/>
      <c r="C12" s="114" t="s">
        <v>15</v>
      </c>
      <c r="D12" s="115">
        <v>40</v>
      </c>
      <c r="E12" s="47"/>
      <c r="F12" s="116" t="s">
        <v>15</v>
      </c>
      <c r="G12" s="115">
        <v>40</v>
      </c>
      <c r="H12" s="46"/>
      <c r="I12" s="46"/>
      <c r="J12" s="5"/>
    </row>
    <row r="13" spans="1:10" s="4" customFormat="1" ht="15" customHeight="1" x14ac:dyDescent="0.55000000000000004">
      <c r="A13" s="17" t="s">
        <v>172</v>
      </c>
      <c r="B13" s="46"/>
      <c r="C13" s="114" t="s">
        <v>16</v>
      </c>
      <c r="D13" s="115">
        <v>50</v>
      </c>
      <c r="E13" s="47"/>
      <c r="F13" s="116" t="s">
        <v>16</v>
      </c>
      <c r="G13" s="115">
        <v>50</v>
      </c>
      <c r="H13" s="46"/>
      <c r="I13" s="46"/>
      <c r="J13" s="5"/>
    </row>
    <row r="14" spans="1:10" s="4" customFormat="1" ht="15" customHeight="1" x14ac:dyDescent="0.55000000000000004">
      <c r="A14" s="17" t="s">
        <v>173</v>
      </c>
      <c r="B14" s="46"/>
      <c r="C14" s="114" t="s">
        <v>17</v>
      </c>
      <c r="D14" s="115">
        <v>20</v>
      </c>
      <c r="E14" s="47"/>
      <c r="F14" s="116" t="s">
        <v>17</v>
      </c>
      <c r="G14" s="115">
        <v>20</v>
      </c>
      <c r="H14" s="46"/>
      <c r="I14" s="46"/>
      <c r="J14" s="46"/>
    </row>
    <row r="15" spans="1:10" s="4" customFormat="1" ht="15" customHeight="1" x14ac:dyDescent="0.55000000000000004">
      <c r="A15" s="27"/>
      <c r="B15" s="46"/>
      <c r="C15" s="10" t="s">
        <v>302</v>
      </c>
      <c r="D15" s="113"/>
      <c r="E15" s="47"/>
      <c r="F15" s="10" t="s">
        <v>302</v>
      </c>
      <c r="G15" s="113"/>
      <c r="H15" s="46"/>
      <c r="I15" s="46"/>
      <c r="J15" s="46"/>
    </row>
    <row r="16" spans="1:10" s="4" customFormat="1" ht="15" customHeight="1" x14ac:dyDescent="0.55000000000000004">
      <c r="A16" s="17"/>
      <c r="B16" s="46"/>
      <c r="C16" s="46"/>
      <c r="D16" s="46"/>
      <c r="E16" s="46"/>
      <c r="F16" s="46"/>
      <c r="G16" s="46"/>
      <c r="H16" s="46"/>
      <c r="I16" s="46"/>
      <c r="J16" s="46"/>
    </row>
    <row r="17" spans="1:3" s="4" customFormat="1" ht="15" customHeight="1" x14ac:dyDescent="0.55000000000000004">
      <c r="A17" s="17"/>
      <c r="B17" s="46"/>
      <c r="C17" s="9"/>
    </row>
    <row r="18" spans="1:3" s="4" customFormat="1" ht="15" customHeight="1" x14ac:dyDescent="0.55000000000000004">
      <c r="A18" s="17"/>
      <c r="B18" s="46"/>
      <c r="C18" s="9"/>
    </row>
    <row r="19" spans="1:3" s="4" customFormat="1" ht="15" customHeight="1" x14ac:dyDescent="0.55000000000000004">
      <c r="A19" s="17"/>
      <c r="B19" s="46"/>
      <c r="C19" s="9"/>
    </row>
    <row r="20" spans="1:3" s="4" customFormat="1" ht="15" customHeight="1" x14ac:dyDescent="0.55000000000000004">
      <c r="A20" s="17"/>
      <c r="B20" s="46"/>
      <c r="C20" s="9"/>
    </row>
    <row r="21" spans="1:3" s="4" customFormat="1" ht="15" customHeight="1" x14ac:dyDescent="0.55000000000000004">
      <c r="A21" s="17"/>
      <c r="B21" s="46"/>
      <c r="C21" s="9"/>
    </row>
    <row r="22" spans="1:3" s="4" customFormat="1" ht="15" customHeight="1" x14ac:dyDescent="0.55000000000000004">
      <c r="A22" s="17"/>
      <c r="B22" s="46"/>
      <c r="C22" s="9"/>
    </row>
    <row r="23" spans="1:3" s="4" customFormat="1" ht="15" customHeight="1" x14ac:dyDescent="0.55000000000000004">
      <c r="A23" s="17"/>
      <c r="B23" s="46"/>
      <c r="C23" s="9"/>
    </row>
    <row r="24" spans="1:3" s="4" customFormat="1" ht="15" customHeight="1" x14ac:dyDescent="0.55000000000000004">
      <c r="A24" s="17"/>
      <c r="B24" s="46"/>
      <c r="C24" s="9"/>
    </row>
    <row r="25" spans="1:3" s="4" customFormat="1" ht="15" customHeight="1" x14ac:dyDescent="0.55000000000000004">
      <c r="A25" s="17"/>
      <c r="B25" s="46"/>
      <c r="C25" s="9"/>
    </row>
    <row r="26" spans="1:3" s="4" customFormat="1" ht="15" customHeight="1" x14ac:dyDescent="0.55000000000000004">
      <c r="A26" s="17"/>
      <c r="B26" s="46"/>
      <c r="C26" s="9"/>
    </row>
    <row r="27" spans="1:3" x14ac:dyDescent="0.55000000000000004">
      <c r="A27" s="17"/>
      <c r="B27" s="45"/>
    </row>
    <row r="28" spans="1:3" x14ac:dyDescent="0.55000000000000004">
      <c r="A28" s="17"/>
      <c r="B28" s="45"/>
    </row>
    <row r="29" spans="1:3" ht="15" customHeight="1" x14ac:dyDescent="0.55000000000000004">
      <c r="A29" s="17"/>
      <c r="B29" s="45"/>
      <c r="C29" s="9" t="s">
        <v>18</v>
      </c>
    </row>
    <row r="30" spans="1:3" ht="15" customHeight="1" x14ac:dyDescent="0.55000000000000004">
      <c r="A30" s="17"/>
      <c r="B30" s="45"/>
      <c r="C30" s="9" t="s">
        <v>19</v>
      </c>
    </row>
    <row r="31" spans="1:3" ht="15" customHeight="1" x14ac:dyDescent="0.55000000000000004">
      <c r="A31" s="17"/>
      <c r="B31" s="45"/>
      <c r="C31" s="9" t="s">
        <v>20</v>
      </c>
    </row>
    <row r="32" spans="1:3" ht="15" customHeight="1" x14ac:dyDescent="0.55000000000000004">
      <c r="A32" s="17"/>
      <c r="B32" s="45"/>
      <c r="C32" s="9" t="s">
        <v>21</v>
      </c>
    </row>
    <row r="33" spans="1:9" ht="15" customHeight="1" x14ac:dyDescent="0.55000000000000004">
      <c r="A33" s="17"/>
      <c r="B33" s="45"/>
      <c r="C33" s="9" t="s">
        <v>22</v>
      </c>
      <c r="D33" s="45"/>
      <c r="E33" s="45"/>
      <c r="F33" s="46"/>
      <c r="G33" s="45"/>
      <c r="H33" s="45"/>
      <c r="I33" s="45"/>
    </row>
    <row r="34" spans="1:9" ht="15" customHeight="1" x14ac:dyDescent="0.55000000000000004">
      <c r="A34" s="17"/>
      <c r="B34" s="45"/>
      <c r="C34" s="9" t="s">
        <v>23</v>
      </c>
      <c r="D34" s="45"/>
      <c r="E34" s="45"/>
      <c r="F34" s="46"/>
      <c r="G34" s="45"/>
      <c r="H34" s="45"/>
      <c r="I34" s="45"/>
    </row>
    <row r="35" spans="1:9" ht="15" customHeight="1" x14ac:dyDescent="0.55000000000000004">
      <c r="A35" s="17"/>
      <c r="B35" s="45"/>
      <c r="C35" s="9" t="s">
        <v>24</v>
      </c>
      <c r="D35" s="45"/>
      <c r="E35" s="45"/>
      <c r="F35" s="46"/>
      <c r="G35" s="45"/>
      <c r="H35" s="45"/>
      <c r="I35" s="45"/>
    </row>
    <row r="36" spans="1:9" x14ac:dyDescent="0.55000000000000004">
      <c r="A36" s="17"/>
      <c r="B36" s="45"/>
      <c r="D36" s="45"/>
      <c r="E36" s="45"/>
      <c r="F36" s="46"/>
      <c r="G36" s="45"/>
      <c r="H36" s="45"/>
      <c r="I36" s="45"/>
    </row>
    <row r="41" spans="1:9" ht="15" customHeight="1" x14ac:dyDescent="0.55000000000000004">
      <c r="B41" s="45"/>
      <c r="C41" s="9" t="s">
        <v>30</v>
      </c>
      <c r="D41" s="45"/>
      <c r="E41" s="45"/>
      <c r="F41" s="46"/>
      <c r="G41" s="45"/>
      <c r="H41" s="45"/>
      <c r="I41" s="45"/>
    </row>
    <row r="42" spans="1:9" ht="15" customHeight="1" x14ac:dyDescent="0.55000000000000004">
      <c r="B42" s="45"/>
      <c r="C42" s="9" t="s">
        <v>37</v>
      </c>
      <c r="D42" s="45"/>
      <c r="E42" s="45"/>
      <c r="F42" s="46"/>
      <c r="G42" s="45"/>
      <c r="H42" s="45"/>
      <c r="I42" s="45"/>
    </row>
    <row r="43" spans="1:9" ht="15" customHeight="1" x14ac:dyDescent="0.55000000000000004">
      <c r="B43" s="45"/>
      <c r="C43" s="9" t="s">
        <v>31</v>
      </c>
      <c r="D43" s="45"/>
      <c r="E43" s="45"/>
      <c r="F43" s="46"/>
      <c r="G43" s="45"/>
      <c r="H43" s="45"/>
      <c r="I43" s="45"/>
    </row>
    <row r="44" spans="1:9" ht="15" customHeight="1" x14ac:dyDescent="0.55000000000000004">
      <c r="B44" s="45"/>
      <c r="C44" s="9" t="s">
        <v>32</v>
      </c>
      <c r="D44" s="45"/>
      <c r="E44" s="45"/>
      <c r="F44" s="46"/>
      <c r="G44" s="45"/>
      <c r="H44" s="45"/>
      <c r="I44" s="45"/>
    </row>
    <row r="45" spans="1:9" ht="15" customHeight="1" x14ac:dyDescent="0.55000000000000004">
      <c r="B45" s="45"/>
      <c r="C45" s="9" t="s">
        <v>33</v>
      </c>
      <c r="D45" s="45"/>
      <c r="E45" s="45"/>
      <c r="F45" s="46"/>
      <c r="G45" s="45"/>
      <c r="H45" s="45"/>
      <c r="I45" s="45"/>
    </row>
    <row r="46" spans="1:9" ht="15" customHeight="1" x14ac:dyDescent="0.55000000000000004">
      <c r="B46" s="45"/>
      <c r="C46" s="9" t="s">
        <v>34</v>
      </c>
      <c r="D46" s="45"/>
      <c r="E46" s="45"/>
      <c r="F46" s="46"/>
      <c r="G46" s="45"/>
      <c r="H46" s="45"/>
      <c r="I46" s="45"/>
    </row>
  </sheetData>
  <hyperlinks>
    <hyperlink ref="C42" r:id="rId1" tooltip="Select to learn all about the SUM function from the web" xr:uid="{00000000-0004-0000-0300-000000000000}"/>
    <hyperlink ref="C43" r:id="rId2" tooltip="Select to learn all about the SUMIF function from the web" xr:uid="{00000000-0004-0000-0300-000001000000}"/>
    <hyperlink ref="C44" r:id="rId3" tooltip="Select to learn how to use Excel as a calculator from the web" xr:uid="{00000000-0004-0000-0300-000002000000}"/>
    <hyperlink ref="C45" r:id="rId4" tooltip="Select to learn an overview of Free Excel training online from the web" xr:uid="{00000000-0004-0000-0300-000003000000}"/>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election activeCell="I8" sqref="I8"/>
    </sheetView>
  </sheetViews>
  <sheetFormatPr defaultColWidth="8.83984375" defaultRowHeight="14.4" x14ac:dyDescent="0.55000000000000004"/>
  <cols>
    <col min="1" max="1" width="12.68359375" style="18" customWidth="1"/>
    <col min="2" max="2" width="82.83984375" style="1" customWidth="1"/>
    <col min="3" max="3" width="13.26171875" style="1" customWidth="1"/>
    <col min="4" max="4" width="13.26171875" style="4" customWidth="1"/>
    <col min="5" max="5" width="2.26171875" style="1" customWidth="1"/>
    <col min="6" max="7" width="13.26171875" style="1" customWidth="1"/>
    <col min="8" max="16384" width="8.83984375" style="1"/>
  </cols>
  <sheetData>
    <row r="1" spans="1:8" ht="60" customHeight="1" x14ac:dyDescent="0.55000000000000004">
      <c r="A1" s="18" t="s">
        <v>38</v>
      </c>
      <c r="B1" s="45"/>
      <c r="C1" s="80"/>
      <c r="D1" s="91"/>
      <c r="E1" s="91"/>
      <c r="F1" s="91"/>
      <c r="G1" s="91"/>
      <c r="H1" s="45"/>
    </row>
    <row r="2" spans="1:8" ht="15" customHeight="1" x14ac:dyDescent="0.55000000000000004">
      <c r="A2" s="16" t="s">
        <v>39</v>
      </c>
      <c r="B2" s="45"/>
      <c r="C2" s="7" t="s">
        <v>1</v>
      </c>
      <c r="D2" s="8" t="s">
        <v>2</v>
      </c>
      <c r="E2" s="47"/>
      <c r="F2" s="11" t="s">
        <v>3</v>
      </c>
      <c r="G2" s="8" t="s">
        <v>2</v>
      </c>
      <c r="H2" s="5"/>
    </row>
    <row r="3" spans="1:8" ht="15" customHeight="1" x14ac:dyDescent="0.55000000000000004">
      <c r="A3" s="16" t="s">
        <v>40</v>
      </c>
      <c r="B3" s="45"/>
      <c r="C3" s="114" t="s">
        <v>4</v>
      </c>
      <c r="D3" s="115">
        <v>50</v>
      </c>
      <c r="E3" s="47"/>
      <c r="F3" s="116" t="s">
        <v>5</v>
      </c>
      <c r="G3" s="115">
        <v>50</v>
      </c>
      <c r="H3" s="5"/>
    </row>
    <row r="4" spans="1:8" ht="15" customHeight="1" x14ac:dyDescent="0.55000000000000004">
      <c r="A4" s="99" t="s">
        <v>179</v>
      </c>
      <c r="B4" s="45"/>
      <c r="C4" s="114" t="s">
        <v>6</v>
      </c>
      <c r="D4" s="115">
        <v>20</v>
      </c>
      <c r="E4" s="47"/>
      <c r="F4" s="116" t="s">
        <v>7</v>
      </c>
      <c r="G4" s="115">
        <v>30</v>
      </c>
      <c r="H4" s="5"/>
    </row>
    <row r="5" spans="1:8" s="4" customFormat="1" ht="15" customHeight="1" x14ac:dyDescent="0.55000000000000004">
      <c r="A5" s="99" t="s">
        <v>180</v>
      </c>
      <c r="B5" s="46"/>
      <c r="C5" s="114" t="s">
        <v>8</v>
      </c>
      <c r="D5" s="115">
        <v>60</v>
      </c>
      <c r="E5" s="47"/>
      <c r="F5" s="116" t="s">
        <v>9</v>
      </c>
      <c r="G5" s="115">
        <v>10</v>
      </c>
      <c r="H5" s="5"/>
    </row>
    <row r="6" spans="1:8" s="4" customFormat="1" ht="15" customHeight="1" x14ac:dyDescent="0.55000000000000004">
      <c r="A6" s="99" t="s">
        <v>181</v>
      </c>
      <c r="B6" s="46"/>
      <c r="C6" s="114" t="s">
        <v>10</v>
      </c>
      <c r="D6" s="115">
        <v>40</v>
      </c>
      <c r="E6" s="47"/>
      <c r="F6" s="116" t="s">
        <v>11</v>
      </c>
      <c r="G6" s="115">
        <v>50</v>
      </c>
      <c r="H6" s="5"/>
    </row>
    <row r="7" spans="1:8" s="4" customFormat="1" ht="15" customHeight="1" x14ac:dyDescent="0.55000000000000004">
      <c r="A7" s="100" t="s">
        <v>35</v>
      </c>
      <c r="B7" s="46"/>
      <c r="C7" s="10" t="s">
        <v>303</v>
      </c>
      <c r="D7" s="113"/>
      <c r="E7" s="47"/>
      <c r="F7" s="10" t="s">
        <v>304</v>
      </c>
      <c r="G7" s="113"/>
      <c r="H7" s="5"/>
    </row>
    <row r="8" spans="1:8" s="4" customFormat="1" ht="15" customHeight="1" x14ac:dyDescent="0.55000000000000004">
      <c r="A8" s="17" t="s">
        <v>182</v>
      </c>
      <c r="B8" s="46"/>
      <c r="C8" s="46"/>
      <c r="D8" s="47"/>
      <c r="E8" s="47"/>
      <c r="F8" s="46"/>
      <c r="G8" s="47"/>
      <c r="H8" s="5"/>
    </row>
    <row r="9" spans="1:8" s="4" customFormat="1" ht="15" customHeight="1" x14ac:dyDescent="0.55000000000000004">
      <c r="A9" s="17" t="s">
        <v>183</v>
      </c>
      <c r="B9" s="46"/>
      <c r="C9" s="7" t="s">
        <v>12</v>
      </c>
      <c r="D9" s="8" t="s">
        <v>2</v>
      </c>
      <c r="E9" s="47"/>
      <c r="F9" s="11" t="s">
        <v>12</v>
      </c>
      <c r="G9" s="8" t="s">
        <v>2</v>
      </c>
      <c r="H9" s="5"/>
    </row>
    <row r="10" spans="1:8" s="4" customFormat="1" ht="15" customHeight="1" x14ac:dyDescent="0.55000000000000004">
      <c r="A10" s="16" t="s">
        <v>33</v>
      </c>
      <c r="B10" s="46"/>
      <c r="C10" s="114" t="s">
        <v>13</v>
      </c>
      <c r="D10" s="115">
        <v>50</v>
      </c>
      <c r="E10" s="47"/>
      <c r="F10" s="116" t="s">
        <v>13</v>
      </c>
      <c r="G10" s="115">
        <v>50</v>
      </c>
      <c r="H10" s="5"/>
    </row>
    <row r="11" spans="1:8" s="4" customFormat="1" ht="15" customHeight="1" x14ac:dyDescent="0.55000000000000004">
      <c r="A11" s="100" t="s">
        <v>273</v>
      </c>
      <c r="B11" s="46"/>
      <c r="C11" s="114" t="s">
        <v>14</v>
      </c>
      <c r="D11" s="115">
        <v>100</v>
      </c>
      <c r="E11" s="47"/>
      <c r="F11" s="116" t="s">
        <v>14</v>
      </c>
      <c r="G11" s="115">
        <v>100</v>
      </c>
      <c r="H11" s="5"/>
    </row>
    <row r="12" spans="1:8" s="4" customFormat="1" ht="15" customHeight="1" x14ac:dyDescent="0.55000000000000004">
      <c r="A12" s="17"/>
      <c r="B12" s="46"/>
      <c r="C12" s="114" t="s">
        <v>15</v>
      </c>
      <c r="D12" s="115">
        <v>40</v>
      </c>
      <c r="E12" s="47"/>
      <c r="F12" s="116" t="s">
        <v>15</v>
      </c>
      <c r="G12" s="115">
        <v>40</v>
      </c>
      <c r="H12" s="5"/>
    </row>
    <row r="13" spans="1:8" s="4" customFormat="1" ht="15" customHeight="1" x14ac:dyDescent="0.55000000000000004">
      <c r="A13" s="17"/>
      <c r="B13" s="46"/>
      <c r="C13" s="114" t="s">
        <v>16</v>
      </c>
      <c r="D13" s="115">
        <v>50</v>
      </c>
      <c r="E13" s="47"/>
      <c r="F13" s="116" t="s">
        <v>16</v>
      </c>
      <c r="G13" s="115">
        <v>50</v>
      </c>
      <c r="H13" s="5"/>
    </row>
    <row r="14" spans="1:8" s="4" customFormat="1" ht="15" customHeight="1" x14ac:dyDescent="0.55000000000000004">
      <c r="A14" s="17"/>
      <c r="B14" s="46"/>
      <c r="C14" s="114" t="s">
        <v>17</v>
      </c>
      <c r="D14" s="115">
        <v>20</v>
      </c>
      <c r="E14" s="47"/>
      <c r="F14" s="116" t="s">
        <v>17</v>
      </c>
      <c r="G14" s="115">
        <v>20</v>
      </c>
      <c r="H14" s="46"/>
    </row>
    <row r="15" spans="1:8" s="4" customFormat="1" ht="15" customHeight="1" x14ac:dyDescent="0.55000000000000004">
      <c r="A15" s="18"/>
      <c r="B15" s="46"/>
      <c r="C15" s="10" t="s">
        <v>315</v>
      </c>
      <c r="D15" s="113"/>
      <c r="E15" s="47"/>
      <c r="F15" s="10" t="s">
        <v>304</v>
      </c>
      <c r="G15" s="113"/>
      <c r="H15" s="46"/>
    </row>
    <row r="16" spans="1:8" s="4" customFormat="1" ht="15" customHeight="1" x14ac:dyDescent="0.55000000000000004">
      <c r="A16" s="18"/>
      <c r="B16" s="46"/>
      <c r="C16" s="46"/>
      <c r="D16" s="46"/>
      <c r="E16" s="46"/>
      <c r="F16" s="46"/>
      <c r="G16" s="46"/>
      <c r="H16" s="46"/>
    </row>
    <row r="17" spans="1:1" s="4" customFormat="1" ht="15" customHeight="1" x14ac:dyDescent="0.55000000000000004">
      <c r="A17" s="18"/>
    </row>
    <row r="18" spans="1:1" s="4" customFormat="1" ht="15" customHeight="1" x14ac:dyDescent="0.55000000000000004">
      <c r="A18" s="19"/>
    </row>
    <row r="19" spans="1:1" s="4" customFormat="1" ht="15" customHeight="1" x14ac:dyDescent="0.55000000000000004">
      <c r="A19" s="16" t="s">
        <v>41</v>
      </c>
    </row>
    <row r="20" spans="1:1" s="4" customFormat="1" ht="15" customHeight="1" x14ac:dyDescent="0.55000000000000004">
      <c r="A20" s="18"/>
    </row>
    <row r="21" spans="1:1" s="4" customFormat="1" ht="15" customHeight="1" x14ac:dyDescent="0.55000000000000004">
      <c r="A21" s="16" t="s">
        <v>30</v>
      </c>
    </row>
    <row r="22" spans="1:1" s="4" customFormat="1" ht="15" customHeight="1" x14ac:dyDescent="0.55000000000000004">
      <c r="A22" s="16" t="s">
        <v>42</v>
      </c>
    </row>
    <row r="23" spans="1:1" s="4" customFormat="1" ht="15" customHeight="1" x14ac:dyDescent="0.55000000000000004">
      <c r="A23" s="16" t="s">
        <v>43</v>
      </c>
    </row>
    <row r="24" spans="1:1" s="4" customFormat="1" ht="15" customHeight="1" x14ac:dyDescent="0.55000000000000004">
      <c r="A24" s="16" t="s">
        <v>32</v>
      </c>
    </row>
    <row r="25" spans="1:1" s="4" customFormat="1" ht="15" customHeight="1" x14ac:dyDescent="0.55000000000000004">
      <c r="A25" s="16" t="s">
        <v>33</v>
      </c>
    </row>
    <row r="27" spans="1:1" ht="15" customHeight="1" x14ac:dyDescent="0.55000000000000004"/>
    <row r="28" spans="1:1" ht="15" customHeight="1" x14ac:dyDescent="0.55000000000000004"/>
    <row r="29" spans="1:1" ht="15" customHeight="1" x14ac:dyDescent="0.55000000000000004"/>
    <row r="30" spans="1:1" ht="15" customHeight="1" x14ac:dyDescent="0.55000000000000004"/>
    <row r="31" spans="1:1" ht="15" customHeight="1" x14ac:dyDescent="0.55000000000000004"/>
    <row r="32" spans="1:1" ht="15" customHeight="1" x14ac:dyDescent="0.55000000000000004"/>
    <row r="33" spans="3:7" ht="15" customHeight="1" x14ac:dyDescent="0.55000000000000004">
      <c r="C33" s="45"/>
      <c r="D33" s="46"/>
      <c r="E33" s="45"/>
      <c r="F33" s="45"/>
      <c r="G33" s="45"/>
    </row>
    <row r="39" spans="3:7" ht="15" customHeight="1" x14ac:dyDescent="0.55000000000000004">
      <c r="C39" s="45"/>
      <c r="D39" s="46"/>
      <c r="E39" s="45"/>
      <c r="F39" s="45"/>
      <c r="G39" s="45"/>
    </row>
    <row r="40" spans="3:7" ht="15" customHeight="1" x14ac:dyDescent="0.55000000000000004">
      <c r="C40" s="45"/>
      <c r="D40" s="46"/>
      <c r="E40" s="45"/>
      <c r="F40" s="45"/>
      <c r="G40" s="45"/>
    </row>
    <row r="41" spans="3:7" ht="15" customHeight="1" x14ac:dyDescent="0.55000000000000004">
      <c r="C41" s="45"/>
      <c r="D41" s="46"/>
      <c r="E41" s="45"/>
      <c r="F41" s="45"/>
      <c r="G41" s="45"/>
    </row>
    <row r="42" spans="3:7" ht="15" customHeight="1" x14ac:dyDescent="0.55000000000000004">
      <c r="C42" s="45"/>
      <c r="D42" s="46"/>
      <c r="E42" s="45"/>
      <c r="F42" s="45"/>
      <c r="G42" s="45"/>
    </row>
    <row r="43" spans="3:7" ht="15" customHeight="1" x14ac:dyDescent="0.55000000000000004">
      <c r="C43" s="45"/>
      <c r="D43" s="46"/>
      <c r="E43" s="45"/>
      <c r="F43" s="45"/>
      <c r="G43" s="45"/>
    </row>
    <row r="44" spans="3:7" ht="15" customHeight="1" x14ac:dyDescent="0.55000000000000004">
      <c r="C44" s="45"/>
      <c r="D44" s="46"/>
      <c r="E44" s="45"/>
      <c r="F44" s="45"/>
      <c r="G44"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heetViews>
  <sheetFormatPr defaultRowHeight="14.4" x14ac:dyDescent="0.55000000000000004"/>
  <cols>
    <col min="1" max="1" width="12.68359375" customWidth="1"/>
    <col min="2" max="2" width="82.83984375" customWidth="1"/>
    <col min="3" max="3" width="23" bestFit="1" customWidth="1"/>
    <col min="4" max="4" width="15.15625" customWidth="1"/>
  </cols>
  <sheetData>
    <row r="1" spans="1:6" ht="60" customHeight="1" x14ac:dyDescent="0.55000000000000004">
      <c r="A1" s="29" t="s">
        <v>87</v>
      </c>
    </row>
    <row r="2" spans="1:6" x14ac:dyDescent="0.55000000000000004">
      <c r="A2" s="29" t="s">
        <v>184</v>
      </c>
    </row>
    <row r="3" spans="1:6" ht="31.5" x14ac:dyDescent="0.55000000000000004">
      <c r="A3" s="29" t="s">
        <v>185</v>
      </c>
      <c r="C3" s="80"/>
      <c r="D3" s="92"/>
    </row>
    <row r="4" spans="1:6" x14ac:dyDescent="0.55000000000000004">
      <c r="A4" s="29" t="s">
        <v>186</v>
      </c>
    </row>
    <row r="5" spans="1:6" x14ac:dyDescent="0.55000000000000004">
      <c r="A5" s="29" t="s">
        <v>187</v>
      </c>
      <c r="C5" s="32" t="s">
        <v>87</v>
      </c>
      <c r="D5" s="32"/>
    </row>
    <row r="6" spans="1:6" ht="16.5" customHeight="1" x14ac:dyDescent="0.7">
      <c r="A6" s="29" t="s">
        <v>188</v>
      </c>
      <c r="C6" s="108" t="s">
        <v>55</v>
      </c>
      <c r="D6" s="117"/>
      <c r="F6" s="101" t="str">
        <f ca="1">IF(D6=TODAY(),"You got it!","")</f>
        <v/>
      </c>
    </row>
    <row r="7" spans="1:6" ht="16.5" customHeight="1" thickBot="1" x14ac:dyDescent="0.6">
      <c r="A7" s="31" t="s">
        <v>275</v>
      </c>
      <c r="C7" s="108" t="s">
        <v>85</v>
      </c>
      <c r="D7" s="117"/>
    </row>
    <row r="8" spans="1:6" ht="16.5" customHeight="1" thickTop="1" thickBot="1" x14ac:dyDescent="0.6">
      <c r="A8" s="29" t="s">
        <v>88</v>
      </c>
      <c r="C8" s="108" t="s">
        <v>86</v>
      </c>
      <c r="D8" s="118">
        <f>D7-D6</f>
        <v>0</v>
      </c>
    </row>
    <row r="9" spans="1:6" ht="14.7" thickTop="1" x14ac:dyDescent="0.55000000000000004">
      <c r="A9" s="29" t="s">
        <v>189</v>
      </c>
    </row>
    <row r="10" spans="1:6" ht="15" customHeight="1" thickBot="1" x14ac:dyDescent="0.6">
      <c r="A10" s="31" t="s">
        <v>312</v>
      </c>
      <c r="C10" s="108" t="s">
        <v>97</v>
      </c>
      <c r="D10" s="119"/>
    </row>
    <row r="11" spans="1:6" ht="15" customHeight="1" thickTop="1" thickBot="1" x14ac:dyDescent="0.6">
      <c r="A11" s="31" t="s">
        <v>313</v>
      </c>
      <c r="C11" s="108" t="s">
        <v>96</v>
      </c>
      <c r="D11" s="120">
        <f>D6+D10</f>
        <v>0</v>
      </c>
    </row>
    <row r="12" spans="1:6" ht="14.7" thickTop="1" x14ac:dyDescent="0.55000000000000004">
      <c r="A12" s="29" t="s">
        <v>274</v>
      </c>
    </row>
    <row r="13" spans="1:6" x14ac:dyDescent="0.55000000000000004">
      <c r="A13" s="29" t="s">
        <v>146</v>
      </c>
    </row>
    <row r="14" spans="1:6" x14ac:dyDescent="0.55000000000000004">
      <c r="A14" s="29" t="s">
        <v>147</v>
      </c>
    </row>
    <row r="15" spans="1:6" x14ac:dyDescent="0.55000000000000004">
      <c r="A15" s="29" t="s">
        <v>30</v>
      </c>
    </row>
    <row r="16" spans="1:6" x14ac:dyDescent="0.55000000000000004">
      <c r="A16" s="29" t="s">
        <v>190</v>
      </c>
    </row>
    <row r="17" spans="1:4" x14ac:dyDescent="0.55000000000000004">
      <c r="A17" s="29" t="s">
        <v>191</v>
      </c>
    </row>
    <row r="18" spans="1:4" x14ac:dyDescent="0.55000000000000004">
      <c r="A18" s="29" t="s">
        <v>192</v>
      </c>
    </row>
    <row r="19" spans="1:4" x14ac:dyDescent="0.55000000000000004">
      <c r="A19" s="29" t="s">
        <v>33</v>
      </c>
    </row>
    <row r="25" spans="1:4" ht="15" customHeight="1" x14ac:dyDescent="0.55000000000000004">
      <c r="C25" s="80"/>
      <c r="D25" s="92"/>
    </row>
    <row r="27" spans="1:4" x14ac:dyDescent="0.55000000000000004">
      <c r="C27" s="32" t="s">
        <v>88</v>
      </c>
      <c r="D27" s="32"/>
    </row>
    <row r="28" spans="1:4" x14ac:dyDescent="0.55000000000000004">
      <c r="C28" s="108" t="s">
        <v>89</v>
      </c>
      <c r="D28" s="121"/>
    </row>
    <row r="31" spans="1:4" x14ac:dyDescent="0.55000000000000004">
      <c r="C31" s="32" t="s">
        <v>94</v>
      </c>
      <c r="D31" s="32"/>
    </row>
    <row r="32" spans="1:4" x14ac:dyDescent="0.55000000000000004">
      <c r="C32" s="108" t="s">
        <v>90</v>
      </c>
      <c r="D32" s="122">
        <v>0.33333333333333331</v>
      </c>
    </row>
    <row r="33" spans="3:4" x14ac:dyDescent="0.55000000000000004">
      <c r="C33" s="108" t="s">
        <v>92</v>
      </c>
      <c r="D33" s="122">
        <v>0.5</v>
      </c>
    </row>
    <row r="34" spans="3:4" x14ac:dyDescent="0.55000000000000004">
      <c r="C34" s="108" t="s">
        <v>93</v>
      </c>
      <c r="D34" s="122">
        <v>0.54166666666666663</v>
      </c>
    </row>
    <row r="35" spans="3:4" ht="14.7" thickBot="1" x14ac:dyDescent="0.6">
      <c r="C35" s="108" t="s">
        <v>91</v>
      </c>
      <c r="D35" s="122">
        <v>0.70833333333333337</v>
      </c>
    </row>
    <row r="36" spans="3:4" ht="15" thickTop="1" thickBot="1" x14ac:dyDescent="0.6">
      <c r="C36" s="108" t="s">
        <v>95</v>
      </c>
      <c r="D36" s="118">
        <f>((D35-D32)-(D34-D33))*24</f>
        <v>8.0000000000000018</v>
      </c>
    </row>
    <row r="37" spans="3:4" ht="14.7" thickTop="1" x14ac:dyDescent="0.55000000000000004"/>
    <row r="45" spans="3:4" x14ac:dyDescent="0.55000000000000004">
      <c r="C45" s="32" t="s">
        <v>98</v>
      </c>
      <c r="D45" s="32"/>
    </row>
    <row r="46" spans="3:4" x14ac:dyDescent="0.55000000000000004">
      <c r="C46" s="123" t="s">
        <v>99</v>
      </c>
      <c r="D46" s="124">
        <v>43005</v>
      </c>
    </row>
    <row r="47" spans="3:4" x14ac:dyDescent="0.55000000000000004">
      <c r="C47" s="123" t="s">
        <v>100</v>
      </c>
      <c r="D47" s="125">
        <v>0.36944444444444446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election activeCell="F4" sqref="F4"/>
    </sheetView>
  </sheetViews>
  <sheetFormatPr defaultRowHeight="14.4" x14ac:dyDescent="0.55000000000000004"/>
  <cols>
    <col min="1" max="1" width="12.68359375" style="29" customWidth="1"/>
    <col min="2" max="2" width="82.83984375" customWidth="1"/>
    <col min="3" max="3" width="16.26171875" customWidth="1"/>
    <col min="4" max="4" width="15" customWidth="1"/>
    <col min="5" max="5" width="21" bestFit="1" customWidth="1"/>
    <col min="6" max="6" width="18.26171875" customWidth="1"/>
  </cols>
  <sheetData>
    <row r="1" spans="1:6" ht="60" customHeight="1" x14ac:dyDescent="0.55000000000000004">
      <c r="A1" s="29" t="s">
        <v>193</v>
      </c>
      <c r="C1" s="80"/>
      <c r="D1" s="92"/>
      <c r="E1" s="92"/>
      <c r="F1" s="92"/>
    </row>
    <row r="2" spans="1:6" x14ac:dyDescent="0.55000000000000004">
      <c r="A2" s="29" t="s">
        <v>194</v>
      </c>
      <c r="C2" s="7" t="s">
        <v>101</v>
      </c>
      <c r="D2" s="7" t="s">
        <v>102</v>
      </c>
      <c r="E2" s="7" t="s">
        <v>103</v>
      </c>
      <c r="F2" s="7" t="s">
        <v>120</v>
      </c>
    </row>
    <row r="3" spans="1:6" x14ac:dyDescent="0.55000000000000004">
      <c r="A3" s="29" t="s">
        <v>195</v>
      </c>
      <c r="C3" s="108" t="s">
        <v>104</v>
      </c>
      <c r="D3" s="108" t="s">
        <v>105</v>
      </c>
      <c r="E3" s="119" t="str">
        <f>_xlfn.CONCAT(D3,",  ",C3)</f>
        <v>Smith,  Nancy</v>
      </c>
      <c r="F3" s="63" t="str">
        <f>_xlfn.CONCAT(C3," ",D3)</f>
        <v>Nancy Smith</v>
      </c>
    </row>
    <row r="4" spans="1:6" x14ac:dyDescent="0.55000000000000004">
      <c r="A4" s="29" t="s">
        <v>196</v>
      </c>
      <c r="C4" s="108" t="s">
        <v>106</v>
      </c>
      <c r="D4" s="108" t="s">
        <v>107</v>
      </c>
      <c r="E4" s="119"/>
      <c r="F4" s="63"/>
    </row>
    <row r="5" spans="1:6" x14ac:dyDescent="0.55000000000000004">
      <c r="A5" s="29" t="s">
        <v>197</v>
      </c>
      <c r="C5" s="108" t="s">
        <v>108</v>
      </c>
      <c r="D5" s="108" t="s">
        <v>109</v>
      </c>
      <c r="E5" s="119"/>
      <c r="F5" s="63"/>
    </row>
    <row r="6" spans="1:6" x14ac:dyDescent="0.55000000000000004">
      <c r="A6" s="29" t="s">
        <v>136</v>
      </c>
      <c r="C6" s="108" t="s">
        <v>110</v>
      </c>
      <c r="D6" s="108" t="s">
        <v>111</v>
      </c>
      <c r="E6" s="119"/>
      <c r="F6" s="63"/>
    </row>
    <row r="7" spans="1:6" x14ac:dyDescent="0.55000000000000004">
      <c r="A7" s="29" t="s">
        <v>147</v>
      </c>
      <c r="C7" s="108" t="s">
        <v>112</v>
      </c>
      <c r="D7" s="108" t="s">
        <v>113</v>
      </c>
      <c r="E7" s="119"/>
      <c r="F7" s="63"/>
    </row>
    <row r="8" spans="1:6" x14ac:dyDescent="0.55000000000000004">
      <c r="A8" s="29" t="s">
        <v>57</v>
      </c>
      <c r="C8" s="108" t="s">
        <v>114</v>
      </c>
      <c r="D8" s="108" t="s">
        <v>115</v>
      </c>
      <c r="E8" s="119"/>
      <c r="F8" s="63"/>
    </row>
    <row r="9" spans="1:6" x14ac:dyDescent="0.55000000000000004">
      <c r="A9" s="29" t="s">
        <v>198</v>
      </c>
      <c r="C9" s="108" t="s">
        <v>116</v>
      </c>
      <c r="D9" s="108" t="s">
        <v>117</v>
      </c>
      <c r="E9" s="119"/>
      <c r="F9" s="63"/>
    </row>
    <row r="10" spans="1:6" x14ac:dyDescent="0.55000000000000004">
      <c r="A10" s="29" t="s">
        <v>199</v>
      </c>
      <c r="C10" s="108" t="s">
        <v>118</v>
      </c>
      <c r="D10" s="108" t="s">
        <v>119</v>
      </c>
      <c r="E10" s="119"/>
      <c r="F10" s="63"/>
    </row>
    <row r="11" spans="1:6" x14ac:dyDescent="0.55000000000000004">
      <c r="A11" s="29" t="s">
        <v>200</v>
      </c>
    </row>
    <row r="12" spans="1:6" x14ac:dyDescent="0.55000000000000004">
      <c r="A12" s="29" t="s">
        <v>201</v>
      </c>
    </row>
    <row r="13" spans="1:6" x14ac:dyDescent="0.55000000000000004">
      <c r="A13" s="29" t="s">
        <v>314</v>
      </c>
    </row>
    <row r="14" spans="1:6" x14ac:dyDescent="0.55000000000000004">
      <c r="A14" s="29" t="s">
        <v>30</v>
      </c>
    </row>
    <row r="15" spans="1:6" x14ac:dyDescent="0.55000000000000004">
      <c r="A15" s="29" t="s">
        <v>202</v>
      </c>
    </row>
    <row r="16" spans="1:6" x14ac:dyDescent="0.55000000000000004">
      <c r="A16" s="29" t="s">
        <v>203</v>
      </c>
    </row>
    <row r="17" spans="1:4" x14ac:dyDescent="0.55000000000000004">
      <c r="A17" s="29" t="s">
        <v>33</v>
      </c>
    </row>
    <row r="21" spans="1:4" x14ac:dyDescent="0.55000000000000004">
      <c r="D21" s="12"/>
    </row>
    <row r="27" spans="1:4" x14ac:dyDescent="0.55000000000000004">
      <c r="C27" s="32" t="s">
        <v>58</v>
      </c>
      <c r="D27" s="32"/>
    </row>
    <row r="28" spans="1:4" x14ac:dyDescent="0.55000000000000004">
      <c r="C28" s="108" t="s">
        <v>55</v>
      </c>
      <c r="D28" s="117">
        <f ca="1">TODAY()</f>
        <v>45729</v>
      </c>
    </row>
    <row r="29" spans="1:4" x14ac:dyDescent="0.55000000000000004">
      <c r="C29" s="108" t="s">
        <v>56</v>
      </c>
      <c r="D29" s="126">
        <f ca="1">NOW()</f>
        <v>45729.650936921294</v>
      </c>
    </row>
    <row r="31" spans="1:4" x14ac:dyDescent="0.55000000000000004">
      <c r="C31" s="32" t="s">
        <v>59</v>
      </c>
      <c r="D31" s="32"/>
    </row>
    <row r="32" spans="1:4" x14ac:dyDescent="0.55000000000000004">
      <c r="C32" s="108" t="str">
        <f ca="1">C28&amp;" "&amp;D28</f>
        <v>Today's date: 45729</v>
      </c>
      <c r="D32" s="108"/>
    </row>
    <row r="33" spans="3:4" x14ac:dyDescent="0.55000000000000004">
      <c r="C33" s="108" t="str">
        <f ca="1">C29&amp;" "&amp;D29</f>
        <v>Current time: 45729.6509369213</v>
      </c>
      <c r="D33" s="108"/>
    </row>
    <row r="35" spans="3:4" x14ac:dyDescent="0.55000000000000004">
      <c r="C35" s="32" t="s">
        <v>60</v>
      </c>
      <c r="D35" s="32"/>
    </row>
    <row r="36" spans="3:4" x14ac:dyDescent="0.55000000000000004">
      <c r="C36" s="63" t="str">
        <f ca="1">C28 &amp;" "&amp; TEXT(D28,"MM/DD/YYYY")</f>
        <v>Today's date: 03/13/2025</v>
      </c>
      <c r="D36" s="63"/>
    </row>
    <row r="37" spans="3:4" x14ac:dyDescent="0.55000000000000004">
      <c r="C37" s="63" t="str">
        <f ca="1">C29&amp;" "&amp;TEXT(D29,"HH:MM AM/PM")</f>
        <v>Current time: 03:37 PM</v>
      </c>
      <c r="D37" s="6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topLeftCell="A10" workbookViewId="0">
      <selection activeCell="F31" sqref="F31"/>
    </sheetView>
  </sheetViews>
  <sheetFormatPr defaultRowHeight="14.4" x14ac:dyDescent="0.55000000000000004"/>
  <cols>
    <col min="1" max="1" width="12.68359375" customWidth="1"/>
    <col min="2" max="2" width="82.83984375" customWidth="1"/>
    <col min="3" max="3" width="17.15625" customWidth="1"/>
    <col min="4" max="4" width="26.15625" bestFit="1" customWidth="1"/>
  </cols>
  <sheetData>
    <row r="1" spans="1:6" ht="60" customHeight="1" x14ac:dyDescent="0.55000000000000004">
      <c r="A1" s="29" t="s">
        <v>61</v>
      </c>
      <c r="D1" s="92"/>
    </row>
    <row r="2" spans="1:6" x14ac:dyDescent="0.55000000000000004">
      <c r="A2" s="29" t="s">
        <v>204</v>
      </c>
      <c r="E2" s="36"/>
      <c r="F2" s="36"/>
    </row>
    <row r="3" spans="1:6" ht="15" customHeight="1" x14ac:dyDescent="0.55000000000000004">
      <c r="A3" s="31" t="s">
        <v>276</v>
      </c>
      <c r="E3" s="36"/>
      <c r="F3" s="36"/>
    </row>
    <row r="4" spans="1:6" ht="15" customHeight="1" x14ac:dyDescent="0.55000000000000004">
      <c r="A4" s="31" t="s">
        <v>277</v>
      </c>
      <c r="E4" s="36"/>
      <c r="F4" s="36"/>
    </row>
    <row r="5" spans="1:6" ht="15" customHeight="1" x14ac:dyDescent="0.55000000000000004">
      <c r="A5" s="31" t="s">
        <v>311</v>
      </c>
      <c r="C5" s="102"/>
      <c r="E5" s="36"/>
      <c r="F5" s="36"/>
    </row>
    <row r="6" spans="1:6" x14ac:dyDescent="0.55000000000000004">
      <c r="A6" s="29" t="s">
        <v>205</v>
      </c>
      <c r="E6" s="36"/>
      <c r="F6" s="36"/>
    </row>
    <row r="7" spans="1:6" x14ac:dyDescent="0.55000000000000004">
      <c r="A7" s="29" t="s">
        <v>136</v>
      </c>
      <c r="C7" s="36"/>
      <c r="D7" s="36"/>
      <c r="E7" s="36"/>
      <c r="F7" s="36"/>
    </row>
    <row r="8" spans="1:6" x14ac:dyDescent="0.55000000000000004">
      <c r="A8" s="29" t="s">
        <v>147</v>
      </c>
      <c r="C8" s="35" t="s">
        <v>61</v>
      </c>
      <c r="D8" s="35"/>
    </row>
    <row r="9" spans="1:6" x14ac:dyDescent="0.55000000000000004">
      <c r="A9" s="29" t="s">
        <v>206</v>
      </c>
      <c r="C9" s="127" t="s">
        <v>121</v>
      </c>
      <c r="D9" s="55"/>
    </row>
    <row r="10" spans="1:6" x14ac:dyDescent="0.55000000000000004">
      <c r="A10" s="29" t="s">
        <v>207</v>
      </c>
      <c r="C10" s="127" t="s">
        <v>122</v>
      </c>
      <c r="D10" s="55"/>
    </row>
    <row r="11" spans="1:6" ht="15" customHeight="1" thickBot="1" x14ac:dyDescent="0.6">
      <c r="A11" s="31" t="s">
        <v>278</v>
      </c>
      <c r="C11" s="36"/>
      <c r="D11" s="36"/>
    </row>
    <row r="12" spans="1:6" ht="15" customHeight="1" thickTop="1" thickBot="1" x14ac:dyDescent="0.6">
      <c r="A12" s="31" t="s">
        <v>279</v>
      </c>
      <c r="C12" s="61">
        <v>50</v>
      </c>
      <c r="D12" s="55" t="str">
        <f>IF(C12&lt;100,"Less than 100","Greater than or equal to 100")</f>
        <v>Less than 100</v>
      </c>
    </row>
    <row r="13" spans="1:6" ht="15" customHeight="1" thickTop="1" x14ac:dyDescent="0.55000000000000004">
      <c r="A13" s="31" t="s">
        <v>280</v>
      </c>
    </row>
    <row r="14" spans="1:6" x14ac:dyDescent="0.55000000000000004">
      <c r="A14" s="29" t="s">
        <v>208</v>
      </c>
    </row>
    <row r="15" spans="1:6" ht="15" customHeight="1" x14ac:dyDescent="0.55000000000000004">
      <c r="A15" s="31" t="s">
        <v>281</v>
      </c>
    </row>
    <row r="16" spans="1:6" x14ac:dyDescent="0.55000000000000004">
      <c r="A16" s="29" t="s">
        <v>146</v>
      </c>
    </row>
    <row r="17" spans="1:6" x14ac:dyDescent="0.55000000000000004">
      <c r="A17" s="29" t="s">
        <v>147</v>
      </c>
    </row>
    <row r="18" spans="1:6" x14ac:dyDescent="0.55000000000000004">
      <c r="A18" s="29" t="s">
        <v>30</v>
      </c>
      <c r="C18" s="12"/>
    </row>
    <row r="19" spans="1:6" x14ac:dyDescent="0.55000000000000004">
      <c r="A19" s="29" t="s">
        <v>209</v>
      </c>
    </row>
    <row r="20" spans="1:6" x14ac:dyDescent="0.55000000000000004">
      <c r="A20" s="29" t="s">
        <v>210</v>
      </c>
    </row>
    <row r="21" spans="1:6" x14ac:dyDescent="0.55000000000000004">
      <c r="A21" s="29" t="s">
        <v>211</v>
      </c>
    </row>
    <row r="22" spans="1:6" x14ac:dyDescent="0.55000000000000004">
      <c r="A22" s="29" t="s">
        <v>33</v>
      </c>
    </row>
    <row r="26" spans="1:6" ht="14.7" thickBot="1" x14ac:dyDescent="0.6"/>
    <row r="27" spans="1:6" ht="14.7" thickBot="1" x14ac:dyDescent="0.6">
      <c r="C27" s="71" t="s">
        <v>12</v>
      </c>
      <c r="D27" s="72" t="s">
        <v>63</v>
      </c>
      <c r="E27" s="72" t="s">
        <v>64</v>
      </c>
      <c r="F27" s="72" t="s">
        <v>65</v>
      </c>
    </row>
    <row r="28" spans="1:6" x14ac:dyDescent="0.55000000000000004">
      <c r="C28" s="73" t="s">
        <v>66</v>
      </c>
      <c r="D28" s="73">
        <v>2</v>
      </c>
      <c r="E28" s="74">
        <v>9.7607115856835538</v>
      </c>
      <c r="F28" s="74">
        <f>'IF statements'!$E$28:$E$29*'IF statements'!$D$28:$D$29</f>
        <v>19.521423171367108</v>
      </c>
    </row>
    <row r="29" spans="1:6" ht="14.7" thickBot="1" x14ac:dyDescent="0.6">
      <c r="C29" s="64" t="s">
        <v>67</v>
      </c>
      <c r="D29" s="64">
        <v>3</v>
      </c>
      <c r="E29" s="65">
        <v>3.4189202461080024</v>
      </c>
      <c r="F29" s="65">
        <f>'IF statements'!$E$28:$E$29*'IF statements'!$D$28:$D$29</f>
        <v>10.256760738324008</v>
      </c>
    </row>
    <row r="30" spans="1:6" x14ac:dyDescent="0.55000000000000004">
      <c r="C30" s="36"/>
      <c r="D30" s="36"/>
      <c r="E30" s="36"/>
      <c r="F30" s="36"/>
    </row>
    <row r="31" spans="1:6" x14ac:dyDescent="0.55000000000000004">
      <c r="C31" s="36"/>
      <c r="D31" s="36" t="s">
        <v>68</v>
      </c>
      <c r="E31" s="37">
        <f>SUM('IF statements'!$E$28:$E$29)</f>
        <v>13.179631831791557</v>
      </c>
      <c r="F31" s="37">
        <f>SUM('IF statements'!F28:F29)</f>
        <v>29.778183909691116</v>
      </c>
    </row>
    <row r="32" spans="1:6" ht="14.7" thickBot="1" x14ac:dyDescent="0.6">
      <c r="C32" s="36"/>
      <c r="D32" s="36"/>
      <c r="E32" s="36"/>
      <c r="F32" s="36"/>
    </row>
    <row r="33" spans="3:6" ht="15" thickTop="1" thickBot="1" x14ac:dyDescent="0.6">
      <c r="C33" s="36"/>
      <c r="D33" s="36" t="s">
        <v>69</v>
      </c>
      <c r="E33" s="61" t="s">
        <v>62</v>
      </c>
      <c r="F33" s="38">
        <f>IF(E33="Yes",F31*SalesTax,0)</f>
        <v>2.456700172549517</v>
      </c>
    </row>
    <row r="34" spans="3:6" ht="15" thickTop="1" thickBot="1" x14ac:dyDescent="0.6">
      <c r="C34" s="36"/>
      <c r="D34" s="36"/>
      <c r="E34" s="36"/>
      <c r="F34" s="36"/>
    </row>
    <row r="35" spans="3:6" ht="15" thickTop="1" thickBot="1" x14ac:dyDescent="0.6">
      <c r="C35" s="36"/>
      <c r="D35" s="36" t="s">
        <v>123</v>
      </c>
      <c r="E35" s="61" t="s">
        <v>62</v>
      </c>
      <c r="F35" s="38">
        <f>IF(E35="Yes",SUM(D28:D29)*1.25,0)</f>
        <v>6.25</v>
      </c>
    </row>
    <row r="36" spans="3:6" ht="14.7" thickTop="1" x14ac:dyDescent="0.55000000000000004"/>
    <row r="37" spans="3:6" x14ac:dyDescent="0.55000000000000004">
      <c r="D37" s="36" t="s">
        <v>65</v>
      </c>
      <c r="E37" s="36"/>
      <c r="F37" s="37">
        <f>SUM(F33,F31,F35)</f>
        <v>38.484884082240633</v>
      </c>
    </row>
  </sheetData>
  <dataValidations disablePrompts="1" count="1">
    <dataValidation type="list" allowBlank="1" showInputMessage="1" showErrorMessage="1" sqref="E33 E35" xr:uid="{00000000-0002-0000-0700-000000000000}">
      <formula1>"Yes,No"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topLeftCell="A33" zoomScaleNormal="100" workbookViewId="0">
      <selection activeCell="G43" sqref="G43"/>
    </sheetView>
  </sheetViews>
  <sheetFormatPr defaultColWidth="8.83984375" defaultRowHeight="15" customHeight="1" x14ac:dyDescent="0.55000000000000004"/>
  <cols>
    <col min="1" max="1" width="12.68359375" style="9" customWidth="1"/>
    <col min="2" max="2" width="82.83984375" style="1" customWidth="1"/>
    <col min="3" max="3" width="13.26171875" style="1" customWidth="1"/>
    <col min="4" max="4" width="13.26171875" style="4" customWidth="1"/>
    <col min="5" max="5" width="2.26171875" style="1" customWidth="1"/>
    <col min="6" max="7" width="13.26171875" style="1" customWidth="1"/>
    <col min="8" max="16384" width="8.83984375" style="1"/>
  </cols>
  <sheetData>
    <row r="1" spans="1:7" ht="60" customHeight="1" x14ac:dyDescent="0.55000000000000004">
      <c r="A1" s="9" t="s">
        <v>70</v>
      </c>
      <c r="B1" s="45"/>
      <c r="D1" s="91"/>
      <c r="E1" s="91"/>
      <c r="F1" s="91"/>
      <c r="G1" s="91"/>
    </row>
    <row r="2" spans="1:7" ht="15" customHeight="1" x14ac:dyDescent="0.55000000000000004">
      <c r="A2" s="9" t="s">
        <v>212</v>
      </c>
      <c r="B2" s="45"/>
    </row>
    <row r="3" spans="1:7" ht="15" customHeight="1" x14ac:dyDescent="0.55000000000000004">
      <c r="A3" s="9" t="s">
        <v>213</v>
      </c>
      <c r="B3" s="45"/>
    </row>
    <row r="4" spans="1:7" ht="15" customHeight="1" x14ac:dyDescent="0.55000000000000004">
      <c r="A4" s="9" t="s">
        <v>214</v>
      </c>
      <c r="B4" s="45"/>
    </row>
    <row r="5" spans="1:7" s="4" customFormat="1" ht="15" customHeight="1" x14ac:dyDescent="0.55000000000000004">
      <c r="A5" s="26" t="s">
        <v>215</v>
      </c>
      <c r="B5" s="46"/>
    </row>
    <row r="6" spans="1:7" s="4" customFormat="1" ht="15" customHeight="1" x14ac:dyDescent="0.55000000000000004">
      <c r="A6" s="26" t="s">
        <v>216</v>
      </c>
      <c r="B6" s="46"/>
    </row>
    <row r="7" spans="1:7" s="4" customFormat="1" ht="15" customHeight="1" x14ac:dyDescent="0.55000000000000004">
      <c r="A7" s="26" t="s">
        <v>217</v>
      </c>
      <c r="B7" s="46"/>
    </row>
    <row r="8" spans="1:7" s="4" customFormat="1" ht="15" customHeight="1" x14ac:dyDescent="0.55000000000000004">
      <c r="A8" s="98" t="s">
        <v>282</v>
      </c>
      <c r="B8" s="46"/>
    </row>
    <row r="9" spans="1:7" s="4" customFormat="1" ht="15" customHeight="1" x14ac:dyDescent="0.55000000000000004">
      <c r="A9" s="98" t="s">
        <v>283</v>
      </c>
      <c r="B9" s="46"/>
    </row>
    <row r="10" spans="1:7" s="4" customFormat="1" ht="15" customHeight="1" x14ac:dyDescent="0.55000000000000004">
      <c r="A10" s="26" t="s">
        <v>218</v>
      </c>
      <c r="B10" s="46"/>
    </row>
    <row r="11" spans="1:7" s="4" customFormat="1" ht="15" customHeight="1" x14ac:dyDescent="0.55000000000000004">
      <c r="A11" s="26" t="s">
        <v>136</v>
      </c>
      <c r="B11" s="46"/>
    </row>
    <row r="12" spans="1:7" s="4" customFormat="1" ht="15" customHeight="1" x14ac:dyDescent="0.55000000000000004">
      <c r="A12" s="26" t="s">
        <v>147</v>
      </c>
      <c r="B12" s="46"/>
    </row>
    <row r="13" spans="1:7" s="4" customFormat="1" ht="15" customHeight="1" x14ac:dyDescent="0.55000000000000004">
      <c r="A13" s="26" t="s">
        <v>219</v>
      </c>
      <c r="B13" s="46"/>
      <c r="C13" s="102"/>
      <c r="D13" s="105"/>
      <c r="E13" s="105"/>
      <c r="F13" s="105"/>
      <c r="G13" s="105"/>
    </row>
    <row r="14" spans="1:7" s="4" customFormat="1" ht="15" customHeight="1" x14ac:dyDescent="0.55000000000000004">
      <c r="A14" s="26" t="s">
        <v>220</v>
      </c>
      <c r="B14" s="46"/>
      <c r="C14" s="105"/>
      <c r="D14" s="105"/>
      <c r="E14" s="105"/>
      <c r="F14" s="105"/>
      <c r="G14" s="105"/>
    </row>
    <row r="15" spans="1:7" s="4" customFormat="1" ht="15" customHeight="1" x14ac:dyDescent="0.55000000000000004">
      <c r="A15" s="98" t="s">
        <v>284</v>
      </c>
      <c r="B15" s="46"/>
    </row>
    <row r="16" spans="1:7" s="4" customFormat="1" ht="15" customHeight="1" x14ac:dyDescent="0.55000000000000004">
      <c r="A16" s="31" t="s">
        <v>285</v>
      </c>
      <c r="B16" s="46"/>
      <c r="C16" s="39" t="s">
        <v>1</v>
      </c>
      <c r="D16" s="34" t="s">
        <v>2</v>
      </c>
      <c r="E16" s="25"/>
      <c r="F16" s="33" t="s">
        <v>3</v>
      </c>
      <c r="G16" s="34" t="s">
        <v>2</v>
      </c>
    </row>
    <row r="17" spans="1:12" s="4" customFormat="1" ht="15" customHeight="1" x14ac:dyDescent="0.55000000000000004">
      <c r="A17" s="26" t="s">
        <v>221</v>
      </c>
      <c r="C17" s="114" t="s">
        <v>4</v>
      </c>
      <c r="D17" s="115">
        <v>50</v>
      </c>
      <c r="E17" s="47"/>
      <c r="F17" s="116" t="s">
        <v>5</v>
      </c>
      <c r="G17" s="115">
        <v>50</v>
      </c>
      <c r="H17" s="46"/>
      <c r="I17" s="46"/>
      <c r="J17" s="46"/>
      <c r="K17" s="46"/>
      <c r="L17" s="46"/>
    </row>
    <row r="18" spans="1:12" s="4" customFormat="1" ht="15" customHeight="1" x14ac:dyDescent="0.55000000000000004">
      <c r="A18" s="26" t="s">
        <v>146</v>
      </c>
      <c r="C18" s="114" t="s">
        <v>6</v>
      </c>
      <c r="D18" s="115">
        <v>20</v>
      </c>
      <c r="E18" s="47"/>
      <c r="F18" s="116" t="s">
        <v>7</v>
      </c>
      <c r="G18" s="115">
        <v>30</v>
      </c>
      <c r="H18" s="46"/>
      <c r="I18" s="46"/>
      <c r="J18" s="46"/>
      <c r="K18" s="46"/>
      <c r="L18" s="46"/>
    </row>
    <row r="19" spans="1:12" s="4" customFormat="1" ht="15" customHeight="1" x14ac:dyDescent="0.55000000000000004">
      <c r="A19" s="26" t="s">
        <v>147</v>
      </c>
      <c r="C19" s="114" t="s">
        <v>8</v>
      </c>
      <c r="D19" s="115">
        <v>60</v>
      </c>
      <c r="E19" s="47"/>
      <c r="F19" s="116" t="s">
        <v>9</v>
      </c>
      <c r="G19" s="115">
        <v>10</v>
      </c>
      <c r="H19" s="46"/>
      <c r="I19" s="46"/>
      <c r="J19" s="46"/>
      <c r="K19" s="46"/>
      <c r="L19" s="46"/>
    </row>
    <row r="20" spans="1:12" s="4" customFormat="1" ht="15" customHeight="1" x14ac:dyDescent="0.55000000000000004">
      <c r="A20" s="26" t="s">
        <v>30</v>
      </c>
      <c r="C20" s="114" t="s">
        <v>10</v>
      </c>
      <c r="D20" s="115">
        <v>40</v>
      </c>
      <c r="E20" s="47"/>
      <c r="F20" s="116" t="s">
        <v>11</v>
      </c>
      <c r="G20" s="115">
        <v>50</v>
      </c>
      <c r="H20" s="46"/>
      <c r="I20" s="46"/>
      <c r="J20" s="46"/>
      <c r="K20" s="46"/>
      <c r="L20" s="46"/>
    </row>
    <row r="21" spans="1:12" s="4" customFormat="1" ht="15" customHeight="1" thickBot="1" x14ac:dyDescent="0.6">
      <c r="A21" s="26" t="s">
        <v>71</v>
      </c>
      <c r="C21" s="46"/>
      <c r="D21" s="46"/>
      <c r="E21" s="46"/>
      <c r="F21" s="46"/>
      <c r="G21" s="46"/>
      <c r="H21" s="46"/>
      <c r="I21" s="46"/>
      <c r="J21" s="46"/>
      <c r="K21" s="46"/>
      <c r="L21" s="46"/>
    </row>
    <row r="22" spans="1:12" s="4" customFormat="1" ht="15" customHeight="1" thickTop="1" thickBot="1" x14ac:dyDescent="0.6">
      <c r="A22" s="26" t="s">
        <v>72</v>
      </c>
      <c r="C22" s="62" t="s">
        <v>4</v>
      </c>
      <c r="D22" s="50">
        <f>VLOOKUP(C22,C17:D20,2,FALSE)</f>
        <v>50</v>
      </c>
      <c r="E22" s="47"/>
      <c r="F22" s="62" t="s">
        <v>9</v>
      </c>
      <c r="G22" s="50">
        <f>VLOOKUP(F22,F17:G20,2,FALSE)</f>
        <v>10</v>
      </c>
      <c r="H22" s="46"/>
      <c r="I22" s="46"/>
      <c r="J22" s="46"/>
      <c r="K22" s="46"/>
      <c r="L22" s="46"/>
    </row>
    <row r="23" spans="1:12" s="4" customFormat="1" ht="15" customHeight="1" thickTop="1" x14ac:dyDescent="0.55000000000000004">
      <c r="A23" s="26" t="s">
        <v>73</v>
      </c>
      <c r="C23" s="46"/>
      <c r="D23" s="47"/>
      <c r="E23" s="47"/>
      <c r="F23" s="46"/>
      <c r="G23" s="47"/>
      <c r="H23" s="46"/>
      <c r="I23" s="46"/>
      <c r="J23" s="46"/>
      <c r="K23" s="46"/>
      <c r="L23" s="46"/>
    </row>
    <row r="24" spans="1:12" s="4" customFormat="1" ht="15" customHeight="1" x14ac:dyDescent="0.55000000000000004">
      <c r="A24" s="26" t="s">
        <v>74</v>
      </c>
      <c r="H24" s="46"/>
      <c r="I24" s="46"/>
      <c r="J24" s="46"/>
      <c r="K24" s="46"/>
      <c r="L24" s="46"/>
    </row>
    <row r="25" spans="1:12" s="4" customFormat="1" ht="15" customHeight="1" x14ac:dyDescent="0.55000000000000004">
      <c r="A25" s="26" t="s">
        <v>33</v>
      </c>
      <c r="H25" s="46"/>
      <c r="I25" s="46"/>
      <c r="J25" s="46"/>
      <c r="K25" s="46"/>
      <c r="L25" s="46"/>
    </row>
    <row r="26" spans="1:12" ht="15" customHeight="1" x14ac:dyDescent="0.55000000000000004">
      <c r="C26" s="4"/>
      <c r="E26" s="4"/>
      <c r="F26" s="4"/>
      <c r="G26" s="4"/>
      <c r="H26" s="45"/>
      <c r="I26" s="46"/>
      <c r="J26" s="46"/>
      <c r="K26" s="46"/>
      <c r="L26" s="46"/>
    </row>
    <row r="27" spans="1:12" ht="15" customHeight="1" x14ac:dyDescent="0.55000000000000004">
      <c r="C27" s="4"/>
      <c r="E27" s="4"/>
      <c r="F27" s="4"/>
      <c r="G27" s="4"/>
      <c r="H27" s="45"/>
      <c r="I27" s="45"/>
      <c r="J27" s="45"/>
      <c r="K27" s="45"/>
      <c r="L27" s="45"/>
    </row>
    <row r="28" spans="1:12" ht="15" customHeight="1" x14ac:dyDescent="0.55000000000000004">
      <c r="C28" s="4"/>
      <c r="E28" s="4"/>
      <c r="F28" s="4"/>
      <c r="G28" s="4"/>
      <c r="H28" s="45"/>
      <c r="I28" s="45"/>
      <c r="J28" s="45"/>
      <c r="K28" s="45"/>
      <c r="L28" s="45"/>
    </row>
    <row r="29" spans="1:12" ht="15" customHeight="1" x14ac:dyDescent="0.55000000000000004">
      <c r="H29" s="45"/>
      <c r="I29" s="45"/>
      <c r="J29" s="45"/>
      <c r="K29" s="45"/>
      <c r="L29" s="45"/>
    </row>
    <row r="30" spans="1:12" ht="15" customHeight="1" x14ac:dyDescent="0.55000000000000004">
      <c r="H30" s="45"/>
      <c r="I30" s="45"/>
      <c r="J30" s="45"/>
      <c r="K30" s="45"/>
      <c r="L30" s="45"/>
    </row>
    <row r="31" spans="1:12" ht="15" customHeight="1" x14ac:dyDescent="0.55000000000000004">
      <c r="H31" s="45"/>
      <c r="I31" s="45"/>
      <c r="J31" s="45"/>
      <c r="K31" s="45"/>
      <c r="L31" s="45"/>
    </row>
    <row r="32" spans="1:12" ht="15" customHeight="1" x14ac:dyDescent="0.55000000000000004">
      <c r="H32" s="45"/>
      <c r="I32" s="45"/>
      <c r="J32" s="45"/>
      <c r="K32" s="45"/>
      <c r="L32" s="45"/>
    </row>
    <row r="33" spans="2:7" ht="15" customHeight="1" x14ac:dyDescent="0.55000000000000004">
      <c r="B33" s="45"/>
      <c r="C33" s="103"/>
      <c r="D33" s="104"/>
      <c r="E33" s="104"/>
      <c r="F33" s="104"/>
      <c r="G33" s="104"/>
    </row>
    <row r="34" spans="2:7" ht="15" customHeight="1" x14ac:dyDescent="0.55000000000000004">
      <c r="B34" s="45"/>
      <c r="C34" s="104"/>
      <c r="D34" s="104"/>
      <c r="E34" s="104"/>
      <c r="F34" s="104"/>
      <c r="G34" s="104"/>
    </row>
    <row r="35" spans="2:7" ht="15" customHeight="1" x14ac:dyDescent="0.55000000000000004">
      <c r="B35" s="45"/>
      <c r="C35" s="93" t="s">
        <v>22</v>
      </c>
      <c r="D35" s="91"/>
      <c r="E35" s="91"/>
      <c r="F35" s="91"/>
      <c r="G35" s="91"/>
    </row>
    <row r="36" spans="2:7" ht="15" customHeight="1" x14ac:dyDescent="0.55000000000000004">
      <c r="B36" s="45"/>
      <c r="C36" s="39" t="s">
        <v>12</v>
      </c>
      <c r="D36" s="34" t="s">
        <v>2</v>
      </c>
      <c r="E36" s="25"/>
      <c r="F36" s="33" t="s">
        <v>12</v>
      </c>
      <c r="G36" s="34" t="s">
        <v>2</v>
      </c>
    </row>
    <row r="37" spans="2:7" ht="15" customHeight="1" x14ac:dyDescent="0.55000000000000004">
      <c r="B37" s="45"/>
      <c r="C37" s="114" t="s">
        <v>13</v>
      </c>
      <c r="D37" s="115">
        <v>50</v>
      </c>
      <c r="E37" s="47"/>
      <c r="F37" s="116" t="s">
        <v>13</v>
      </c>
      <c r="G37" s="115">
        <v>50</v>
      </c>
    </row>
    <row r="38" spans="2:7" ht="15" customHeight="1" x14ac:dyDescent="0.55000000000000004">
      <c r="B38" s="45"/>
      <c r="C38" s="114" t="s">
        <v>14</v>
      </c>
      <c r="D38" s="115">
        <v>100</v>
      </c>
      <c r="E38" s="47"/>
      <c r="F38" s="116" t="s">
        <v>14</v>
      </c>
      <c r="G38" s="115">
        <v>100</v>
      </c>
    </row>
    <row r="39" spans="2:7" ht="15" customHeight="1" x14ac:dyDescent="0.55000000000000004">
      <c r="B39" s="45"/>
      <c r="C39" s="114" t="s">
        <v>15</v>
      </c>
      <c r="D39" s="115">
        <v>40</v>
      </c>
      <c r="E39" s="47"/>
      <c r="F39" s="116" t="s">
        <v>15</v>
      </c>
      <c r="G39" s="115">
        <v>40</v>
      </c>
    </row>
    <row r="40" spans="2:7" ht="15" customHeight="1" x14ac:dyDescent="0.55000000000000004">
      <c r="C40" s="114" t="s">
        <v>16</v>
      </c>
      <c r="D40" s="115">
        <v>50</v>
      </c>
      <c r="E40" s="47"/>
      <c r="F40" s="116" t="s">
        <v>16</v>
      </c>
      <c r="G40" s="115">
        <v>50</v>
      </c>
    </row>
    <row r="41" spans="2:7" ht="15" customHeight="1" x14ac:dyDescent="0.55000000000000004">
      <c r="C41" s="114" t="s">
        <v>17</v>
      </c>
      <c r="D41" s="115">
        <v>20</v>
      </c>
      <c r="E41" s="47"/>
      <c r="F41" s="116" t="s">
        <v>17</v>
      </c>
      <c r="G41" s="115">
        <v>20</v>
      </c>
    </row>
    <row r="42" spans="2:7" ht="15" customHeight="1" thickBot="1" x14ac:dyDescent="0.6">
      <c r="C42" s="46"/>
      <c r="D42" s="46"/>
      <c r="E42" s="46"/>
      <c r="F42" s="46"/>
      <c r="G42" s="46"/>
    </row>
    <row r="43" spans="2:7" ht="15" customHeight="1" thickTop="1" thickBot="1" x14ac:dyDescent="0.6">
      <c r="B43" s="45"/>
      <c r="C43" s="62"/>
      <c r="D43" s="50" t="e">
        <f>VLOOKUP(C43,C37:D41,2,FALSE)</f>
        <v>#N/A</v>
      </c>
      <c r="E43" s="47"/>
      <c r="F43" s="95" t="s">
        <v>286</v>
      </c>
      <c r="G43" s="50" t="str">
        <f>IFERROR(VLOOKUP(F43,F37:G41,2,FALSE),"")</f>
        <v/>
      </c>
    </row>
    <row r="44" spans="2:7" ht="15" customHeight="1" thickTop="1" x14ac:dyDescent="0.55000000000000004">
      <c r="B44" s="45"/>
      <c r="C44" s="45"/>
      <c r="D44" s="46"/>
      <c r="E44" s="45"/>
      <c r="F44" s="45"/>
      <c r="G44" s="45"/>
    </row>
    <row r="45" spans="2:7" ht="15" customHeight="1" x14ac:dyDescent="0.55000000000000004">
      <c r="B45" s="45"/>
      <c r="C45" s="45"/>
      <c r="D45" s="46"/>
      <c r="E45" s="45"/>
      <c r="F45" s="45"/>
      <c r="G45" s="45"/>
    </row>
    <row r="46" spans="2:7" ht="15" customHeight="1" x14ac:dyDescent="0.55000000000000004">
      <c r="B46" s="45"/>
      <c r="C46" s="45"/>
      <c r="D46" s="46"/>
      <c r="E46" s="45"/>
      <c r="F46" s="45"/>
      <c r="G46" s="45"/>
    </row>
    <row r="47" spans="2:7" ht="15" customHeight="1" x14ac:dyDescent="0.55000000000000004">
      <c r="B47" s="45"/>
      <c r="C47" s="45"/>
      <c r="D47" s="46"/>
      <c r="E47" s="45"/>
      <c r="F47" s="45"/>
      <c r="G47" s="45"/>
    </row>
    <row r="48" spans="2:7" ht="15" customHeight="1" x14ac:dyDescent="0.55000000000000004">
      <c r="B48" s="45"/>
      <c r="C48" s="45"/>
      <c r="D48" s="46"/>
      <c r="E48" s="45"/>
      <c r="F48" s="45"/>
      <c r="G48" s="45"/>
    </row>
  </sheetData>
  <dataValidations disablePrompts="1"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0" ma:contentTypeDescription="Create a new document." ma:contentTypeScope="" ma:versionID="1267097ee5f5874adfcc408041ae252e">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95891a93df65b14727750f2c06c306c"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4BB2B-418C-4266-AED4-A95269BAF2D3}">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1D2E9E0D-E34B-494C-9EBD-516C199D2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96907-3760-4A02-914D-DEDD1ED3BC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TM16400656</Template>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Start</vt:lpstr>
      <vt:lpstr>Basics</vt:lpstr>
      <vt:lpstr>Introduction to Functions</vt:lpstr>
      <vt:lpstr>AVERAGE</vt:lpstr>
      <vt:lpstr>MIN &amp; MAX</vt:lpstr>
      <vt:lpstr>Date &amp; Time</vt:lpstr>
      <vt:lpstr>Joining text "CONCAT"</vt:lpstr>
      <vt:lpstr>IF statements</vt:lpstr>
      <vt:lpstr>VLOOKUP</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2020-01-27T22:32:31Z</dcterms:created>
  <dcterms:modified xsi:type="dcterms:W3CDTF">2025-03-13T22:38:32Z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